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mpras\Projetos de Redução de Custo\Usinagem\"/>
    </mc:Choice>
  </mc:AlternateContent>
  <xr:revisionPtr revIDLastSave="0" documentId="13_ncr:1_{EEFE17D9-6BBF-48E1-A101-321B899EF92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AG" sheetId="4" r:id="rId1"/>
  </sheets>
  <definedNames>
    <definedName name="_xlnm._FilterDatabase" localSheetId="0" hidden="1">FAG!$A$1:$M$272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72" i="4" l="1"/>
  <c r="L272" i="4"/>
  <c r="P2" i="4"/>
  <c r="J2" i="4"/>
  <c r="M2" i="4" s="1"/>
  <c r="I117" i="4"/>
  <c r="M105" i="4"/>
  <c r="M182" i="4"/>
  <c r="L81" i="4"/>
  <c r="L181" i="4"/>
  <c r="I2" i="4"/>
  <c r="J271" i="4"/>
  <c r="L271" i="4" s="1"/>
  <c r="I271" i="4"/>
  <c r="J270" i="4"/>
  <c r="L270" i="4" s="1"/>
  <c r="I270" i="4"/>
  <c r="J269" i="4"/>
  <c r="L269" i="4" s="1"/>
  <c r="I269" i="4"/>
  <c r="J268" i="4"/>
  <c r="M268" i="4" s="1"/>
  <c r="I268" i="4"/>
  <c r="J267" i="4"/>
  <c r="M267" i="4" s="1"/>
  <c r="I267" i="4"/>
  <c r="J266" i="4"/>
  <c r="M266" i="4" s="1"/>
  <c r="I266" i="4"/>
  <c r="J265" i="4"/>
  <c r="L265" i="4" s="1"/>
  <c r="I265" i="4"/>
  <c r="J264" i="4"/>
  <c r="M264" i="4" s="1"/>
  <c r="I264" i="4"/>
  <c r="J263" i="4"/>
  <c r="I263" i="4"/>
  <c r="J262" i="4"/>
  <c r="I262" i="4"/>
  <c r="J261" i="4"/>
  <c r="L261" i="4" s="1"/>
  <c r="I261" i="4"/>
  <c r="J260" i="4"/>
  <c r="M260" i="4" s="1"/>
  <c r="I260" i="4"/>
  <c r="J259" i="4"/>
  <c r="I259" i="4"/>
  <c r="J258" i="4"/>
  <c r="M258" i="4" s="1"/>
  <c r="I258" i="4"/>
  <c r="J257" i="4"/>
  <c r="M257" i="4" s="1"/>
  <c r="I257" i="4"/>
  <c r="J256" i="4"/>
  <c r="M256" i="4" s="1"/>
  <c r="I256" i="4"/>
  <c r="J255" i="4"/>
  <c r="L255" i="4" s="1"/>
  <c r="I255" i="4"/>
  <c r="J254" i="4"/>
  <c r="I254" i="4"/>
  <c r="J253" i="4"/>
  <c r="M253" i="4" s="1"/>
  <c r="I253" i="4"/>
  <c r="J252" i="4"/>
  <c r="M252" i="4" s="1"/>
  <c r="I252" i="4"/>
  <c r="J251" i="4"/>
  <c r="I251" i="4"/>
  <c r="J250" i="4"/>
  <c r="I250" i="4"/>
  <c r="J249" i="4"/>
  <c r="M249" i="4" s="1"/>
  <c r="I249" i="4"/>
  <c r="J248" i="4"/>
  <c r="M248" i="4" s="1"/>
  <c r="I248" i="4"/>
  <c r="J247" i="4"/>
  <c r="L247" i="4" s="1"/>
  <c r="I247" i="4"/>
  <c r="J246" i="4"/>
  <c r="L246" i="4" s="1"/>
  <c r="I246" i="4"/>
  <c r="J245" i="4"/>
  <c r="M245" i="4" s="1"/>
  <c r="I245" i="4"/>
  <c r="J244" i="4"/>
  <c r="M244" i="4" s="1"/>
  <c r="I244" i="4"/>
  <c r="J243" i="4"/>
  <c r="M243" i="4" s="1"/>
  <c r="I243" i="4"/>
  <c r="J242" i="4"/>
  <c r="M242" i="4" s="1"/>
  <c r="I242" i="4"/>
  <c r="J241" i="4"/>
  <c r="L241" i="4" s="1"/>
  <c r="I241" i="4"/>
  <c r="J240" i="4"/>
  <c r="L240" i="4" s="1"/>
  <c r="I240" i="4"/>
  <c r="J239" i="4"/>
  <c r="I239" i="4"/>
  <c r="J238" i="4"/>
  <c r="I238" i="4"/>
  <c r="J237" i="4"/>
  <c r="L237" i="4" s="1"/>
  <c r="I237" i="4"/>
  <c r="J236" i="4"/>
  <c r="M236" i="4" s="1"/>
  <c r="I236" i="4"/>
  <c r="J235" i="4"/>
  <c r="M235" i="4" s="1"/>
  <c r="I235" i="4"/>
  <c r="J234" i="4"/>
  <c r="M234" i="4" s="1"/>
  <c r="I234" i="4"/>
  <c r="J233" i="4"/>
  <c r="L233" i="4" s="1"/>
  <c r="I233" i="4"/>
  <c r="J232" i="4"/>
  <c r="M232" i="4" s="1"/>
  <c r="I232" i="4"/>
  <c r="J231" i="4"/>
  <c r="L231" i="4" s="1"/>
  <c r="I231" i="4"/>
  <c r="J230" i="4"/>
  <c r="L230" i="4" s="1"/>
  <c r="I230" i="4"/>
  <c r="J229" i="4"/>
  <c r="L229" i="4" s="1"/>
  <c r="I229" i="4"/>
  <c r="J228" i="4"/>
  <c r="M228" i="4" s="1"/>
  <c r="I228" i="4"/>
  <c r="J227" i="4"/>
  <c r="I227" i="4"/>
  <c r="J226" i="4"/>
  <c r="M226" i="4" s="1"/>
  <c r="I226" i="4"/>
  <c r="J225" i="4"/>
  <c r="L225" i="4" s="1"/>
  <c r="I225" i="4"/>
  <c r="J224" i="4"/>
  <c r="M224" i="4" s="1"/>
  <c r="I224" i="4"/>
  <c r="J223" i="4"/>
  <c r="I223" i="4"/>
  <c r="J222" i="4"/>
  <c r="L222" i="4" s="1"/>
  <c r="I222" i="4"/>
  <c r="J221" i="4"/>
  <c r="L221" i="4" s="1"/>
  <c r="I221" i="4"/>
  <c r="J220" i="4"/>
  <c r="M220" i="4" s="1"/>
  <c r="I220" i="4"/>
  <c r="J219" i="4"/>
  <c r="I219" i="4"/>
  <c r="J218" i="4"/>
  <c r="I218" i="4"/>
  <c r="J217" i="4"/>
  <c r="L217" i="4" s="1"/>
  <c r="I217" i="4"/>
  <c r="J216" i="4"/>
  <c r="M216" i="4" s="1"/>
  <c r="I216" i="4"/>
  <c r="J215" i="4"/>
  <c r="I215" i="4"/>
  <c r="J214" i="4"/>
  <c r="I214" i="4"/>
  <c r="J213" i="4"/>
  <c r="M213" i="4" s="1"/>
  <c r="I213" i="4"/>
  <c r="J212" i="4"/>
  <c r="M212" i="4" s="1"/>
  <c r="I212" i="4"/>
  <c r="J211" i="4"/>
  <c r="M211" i="4" s="1"/>
  <c r="I211" i="4"/>
  <c r="J210" i="4"/>
  <c r="M210" i="4" s="1"/>
  <c r="I210" i="4"/>
  <c r="J209" i="4"/>
  <c r="L209" i="4" s="1"/>
  <c r="J208" i="4"/>
  <c r="L208" i="4" s="1"/>
  <c r="I208" i="4"/>
  <c r="J207" i="4"/>
  <c r="L207" i="4" s="1"/>
  <c r="I207" i="4"/>
  <c r="J206" i="4"/>
  <c r="L206" i="4" s="1"/>
  <c r="I206" i="4"/>
  <c r="J205" i="4"/>
  <c r="L205" i="4" s="1"/>
  <c r="I205" i="4"/>
  <c r="J204" i="4"/>
  <c r="M204" i="4" s="1"/>
  <c r="I204" i="4"/>
  <c r="J203" i="4"/>
  <c r="M203" i="4" s="1"/>
  <c r="I203" i="4"/>
  <c r="J202" i="4"/>
  <c r="M202" i="4" s="1"/>
  <c r="I202" i="4"/>
  <c r="J201" i="4"/>
  <c r="M201" i="4" s="1"/>
  <c r="I201" i="4"/>
  <c r="J200" i="4"/>
  <c r="M200" i="4" s="1"/>
  <c r="I200" i="4"/>
  <c r="J199" i="4"/>
  <c r="I199" i="4"/>
  <c r="J198" i="4"/>
  <c r="I198" i="4"/>
  <c r="J197" i="4"/>
  <c r="M197" i="4" s="1"/>
  <c r="I197" i="4"/>
  <c r="J196" i="4"/>
  <c r="M196" i="4" s="1"/>
  <c r="I196" i="4"/>
  <c r="J195" i="4"/>
  <c r="I195" i="4"/>
  <c r="J194" i="4"/>
  <c r="M194" i="4" s="1"/>
  <c r="I194" i="4"/>
  <c r="J193" i="4"/>
  <c r="M193" i="4" s="1"/>
  <c r="I193" i="4"/>
  <c r="J192" i="4"/>
  <c r="M192" i="4" s="1"/>
  <c r="I192" i="4"/>
  <c r="J191" i="4"/>
  <c r="L191" i="4" s="1"/>
  <c r="I191" i="4"/>
  <c r="J190" i="4"/>
  <c r="I190" i="4"/>
  <c r="J189" i="4"/>
  <c r="L189" i="4" s="1"/>
  <c r="I189" i="4"/>
  <c r="J188" i="4"/>
  <c r="M188" i="4" s="1"/>
  <c r="I188" i="4"/>
  <c r="J187" i="4"/>
  <c r="I187" i="4"/>
  <c r="J186" i="4"/>
  <c r="I186" i="4"/>
  <c r="J185" i="4"/>
  <c r="M185" i="4" s="1"/>
  <c r="I185" i="4"/>
  <c r="J184" i="4"/>
  <c r="M184" i="4" s="1"/>
  <c r="I184" i="4"/>
  <c r="J183" i="4"/>
  <c r="L183" i="4" s="1"/>
  <c r="I183" i="4"/>
  <c r="J182" i="4"/>
  <c r="L182" i="4" s="1"/>
  <c r="I182" i="4"/>
  <c r="J181" i="4"/>
  <c r="M181" i="4" s="1"/>
  <c r="I181" i="4"/>
  <c r="J180" i="4"/>
  <c r="M180" i="4" s="1"/>
  <c r="I180" i="4"/>
  <c r="J179" i="4"/>
  <c r="M179" i="4" s="1"/>
  <c r="I179" i="4"/>
  <c r="J178" i="4"/>
  <c r="M178" i="4" s="1"/>
  <c r="I178" i="4"/>
  <c r="J177" i="4"/>
  <c r="L177" i="4" s="1"/>
  <c r="I177" i="4"/>
  <c r="J176" i="4"/>
  <c r="L176" i="4" s="1"/>
  <c r="I176" i="4"/>
  <c r="K176" i="4" s="1"/>
  <c r="J175" i="4"/>
  <c r="I175" i="4"/>
  <c r="J174" i="4"/>
  <c r="I174" i="4"/>
  <c r="J173" i="4"/>
  <c r="M173" i="4" s="1"/>
  <c r="I173" i="4"/>
  <c r="J172" i="4"/>
  <c r="M172" i="4" s="1"/>
  <c r="I172" i="4"/>
  <c r="K172" i="4" s="1"/>
  <c r="J171" i="4"/>
  <c r="M171" i="4" s="1"/>
  <c r="I171" i="4"/>
  <c r="J170" i="4"/>
  <c r="M170" i="4" s="1"/>
  <c r="I170" i="4"/>
  <c r="J169" i="4"/>
  <c r="M169" i="4" s="1"/>
  <c r="I169" i="4"/>
  <c r="J168" i="4"/>
  <c r="L168" i="4" s="1"/>
  <c r="I168" i="4"/>
  <c r="K168" i="4" s="1"/>
  <c r="J167" i="4"/>
  <c r="L167" i="4" s="1"/>
  <c r="I167" i="4"/>
  <c r="J166" i="4"/>
  <c r="L166" i="4" s="1"/>
  <c r="I166" i="4"/>
  <c r="J165" i="4"/>
  <c r="L165" i="4" s="1"/>
  <c r="I165" i="4"/>
  <c r="J164" i="4"/>
  <c r="M164" i="4" s="1"/>
  <c r="I164" i="4"/>
  <c r="K164" i="4" s="1"/>
  <c r="J163" i="4"/>
  <c r="I163" i="4"/>
  <c r="J162" i="4"/>
  <c r="M162" i="4" s="1"/>
  <c r="I162" i="4"/>
  <c r="J161" i="4"/>
  <c r="L161" i="4" s="1"/>
  <c r="I161" i="4"/>
  <c r="J160" i="4"/>
  <c r="M160" i="4" s="1"/>
  <c r="I160" i="4"/>
  <c r="J159" i="4"/>
  <c r="I159" i="4"/>
  <c r="J158" i="4"/>
  <c r="L158" i="4" s="1"/>
  <c r="I158" i="4"/>
  <c r="J157" i="4"/>
  <c r="L157" i="4" s="1"/>
  <c r="I157" i="4"/>
  <c r="J156" i="4"/>
  <c r="M156" i="4" s="1"/>
  <c r="I156" i="4"/>
  <c r="J155" i="4"/>
  <c r="I155" i="4"/>
  <c r="J154" i="4"/>
  <c r="I154" i="4"/>
  <c r="J153" i="4"/>
  <c r="M153" i="4" s="1"/>
  <c r="I153" i="4"/>
  <c r="J152" i="4"/>
  <c r="M152" i="4" s="1"/>
  <c r="I152" i="4"/>
  <c r="J151" i="4"/>
  <c r="I151" i="4"/>
  <c r="J150" i="4"/>
  <c r="I150" i="4"/>
  <c r="J149" i="4"/>
  <c r="M149" i="4" s="1"/>
  <c r="I149" i="4"/>
  <c r="J148" i="4"/>
  <c r="M148" i="4" s="1"/>
  <c r="I148" i="4"/>
  <c r="J147" i="4"/>
  <c r="M147" i="4" s="1"/>
  <c r="I147" i="4"/>
  <c r="J146" i="4"/>
  <c r="M146" i="4" s="1"/>
  <c r="I146" i="4"/>
  <c r="J145" i="4"/>
  <c r="L145" i="4" s="1"/>
  <c r="I145" i="4"/>
  <c r="J144" i="4"/>
  <c r="L144" i="4" s="1"/>
  <c r="I144" i="4"/>
  <c r="K144" i="4" s="1"/>
  <c r="J143" i="4"/>
  <c r="L143" i="4" s="1"/>
  <c r="I143" i="4"/>
  <c r="J142" i="4"/>
  <c r="L142" i="4" s="1"/>
  <c r="I142" i="4"/>
  <c r="J141" i="4"/>
  <c r="L141" i="4" s="1"/>
  <c r="I141" i="4"/>
  <c r="J140" i="4"/>
  <c r="M140" i="4" s="1"/>
  <c r="I140" i="4"/>
  <c r="K140" i="4" s="1"/>
  <c r="J139" i="4"/>
  <c r="M139" i="4" s="1"/>
  <c r="I139" i="4"/>
  <c r="J138" i="4"/>
  <c r="M138" i="4" s="1"/>
  <c r="I138" i="4"/>
  <c r="J137" i="4"/>
  <c r="M137" i="4" s="1"/>
  <c r="I137" i="4"/>
  <c r="J136" i="4"/>
  <c r="M136" i="4" s="1"/>
  <c r="I136" i="4"/>
  <c r="K136" i="4" s="1"/>
  <c r="J135" i="4"/>
  <c r="I135" i="4"/>
  <c r="J134" i="4"/>
  <c r="I134" i="4"/>
  <c r="J133" i="4"/>
  <c r="M133" i="4" s="1"/>
  <c r="I133" i="4"/>
  <c r="J132" i="4"/>
  <c r="M132" i="4" s="1"/>
  <c r="I132" i="4"/>
  <c r="K132" i="4" s="1"/>
  <c r="J131" i="4"/>
  <c r="I131" i="4"/>
  <c r="J130" i="4"/>
  <c r="M130" i="4" s="1"/>
  <c r="I130" i="4"/>
  <c r="J129" i="4"/>
  <c r="L129" i="4" s="1"/>
  <c r="I129" i="4"/>
  <c r="J128" i="4"/>
  <c r="L128" i="4" s="1"/>
  <c r="I128" i="4"/>
  <c r="J127" i="4"/>
  <c r="L127" i="4" s="1"/>
  <c r="I127" i="4"/>
  <c r="J126" i="4"/>
  <c r="I126" i="4"/>
  <c r="J125" i="4"/>
  <c r="L125" i="4" s="1"/>
  <c r="I125" i="4"/>
  <c r="J124" i="4"/>
  <c r="M124" i="4" s="1"/>
  <c r="I124" i="4"/>
  <c r="J123" i="4"/>
  <c r="M123" i="4" s="1"/>
  <c r="I123" i="4"/>
  <c r="J122" i="4"/>
  <c r="I122" i="4"/>
  <c r="J121" i="4"/>
  <c r="M121" i="4" s="1"/>
  <c r="I121" i="4"/>
  <c r="J120" i="4"/>
  <c r="L120" i="4" s="1"/>
  <c r="I120" i="4"/>
  <c r="J119" i="4"/>
  <c r="L119" i="4" s="1"/>
  <c r="I119" i="4"/>
  <c r="J118" i="4"/>
  <c r="L118" i="4" s="1"/>
  <c r="I118" i="4"/>
  <c r="J117" i="4"/>
  <c r="M117" i="4" s="1"/>
  <c r="J116" i="4"/>
  <c r="M116" i="4" s="1"/>
  <c r="I116" i="4"/>
  <c r="J115" i="4"/>
  <c r="I115" i="4"/>
  <c r="J114" i="4"/>
  <c r="M114" i="4" s="1"/>
  <c r="I114" i="4"/>
  <c r="J113" i="4"/>
  <c r="M113" i="4" s="1"/>
  <c r="I113" i="4"/>
  <c r="J112" i="4"/>
  <c r="M112" i="4" s="1"/>
  <c r="I112" i="4"/>
  <c r="J111" i="4"/>
  <c r="I111" i="4"/>
  <c r="J110" i="4"/>
  <c r="I110" i="4"/>
  <c r="J109" i="4"/>
  <c r="L109" i="4" s="1"/>
  <c r="I109" i="4"/>
  <c r="J108" i="4"/>
  <c r="M108" i="4" s="1"/>
  <c r="I108" i="4"/>
  <c r="J107" i="4"/>
  <c r="I107" i="4"/>
  <c r="J106" i="4"/>
  <c r="M106" i="4" s="1"/>
  <c r="I106" i="4"/>
  <c r="J105" i="4"/>
  <c r="L105" i="4" s="1"/>
  <c r="I105" i="4"/>
  <c r="J104" i="4"/>
  <c r="L104" i="4" s="1"/>
  <c r="I104" i="4"/>
  <c r="J103" i="4"/>
  <c r="L103" i="4" s="1"/>
  <c r="I103" i="4"/>
  <c r="J102" i="4"/>
  <c r="L102" i="4" s="1"/>
  <c r="I102" i="4"/>
  <c r="J101" i="4"/>
  <c r="M101" i="4" s="1"/>
  <c r="I101" i="4"/>
  <c r="J100" i="4"/>
  <c r="M100" i="4" s="1"/>
  <c r="I100" i="4"/>
  <c r="J99" i="4"/>
  <c r="I99" i="4"/>
  <c r="J98" i="4"/>
  <c r="I98" i="4"/>
  <c r="J97" i="4"/>
  <c r="M97" i="4" s="1"/>
  <c r="I97" i="4"/>
  <c r="J96" i="4"/>
  <c r="L96" i="4" s="1"/>
  <c r="I96" i="4"/>
  <c r="J95" i="4"/>
  <c r="I95" i="4"/>
  <c r="J94" i="4"/>
  <c r="L94" i="4" s="1"/>
  <c r="I94" i="4"/>
  <c r="J93" i="4"/>
  <c r="M93" i="4" s="1"/>
  <c r="I93" i="4"/>
  <c r="J92" i="4"/>
  <c r="M92" i="4" s="1"/>
  <c r="I92" i="4"/>
  <c r="J91" i="4"/>
  <c r="M91" i="4" s="1"/>
  <c r="I91" i="4"/>
  <c r="J90" i="4"/>
  <c r="M90" i="4" s="1"/>
  <c r="I90" i="4"/>
  <c r="J89" i="4"/>
  <c r="M89" i="4" s="1"/>
  <c r="I89" i="4"/>
  <c r="J88" i="4"/>
  <c r="L88" i="4" s="1"/>
  <c r="I88" i="4"/>
  <c r="J87" i="4"/>
  <c r="I87" i="4"/>
  <c r="J86" i="4"/>
  <c r="I86" i="4"/>
  <c r="J85" i="4"/>
  <c r="L85" i="4" s="1"/>
  <c r="I85" i="4"/>
  <c r="J84" i="4"/>
  <c r="M84" i="4" s="1"/>
  <c r="I84" i="4"/>
  <c r="J83" i="4"/>
  <c r="I83" i="4"/>
  <c r="J82" i="4"/>
  <c r="I82" i="4"/>
  <c r="J81" i="4"/>
  <c r="M81" i="4" s="1"/>
  <c r="I81" i="4"/>
  <c r="J80" i="4"/>
  <c r="L80" i="4" s="1"/>
  <c r="I80" i="4"/>
  <c r="J79" i="4"/>
  <c r="L79" i="4" s="1"/>
  <c r="I79" i="4"/>
  <c r="J78" i="4"/>
  <c r="L78" i="4" s="1"/>
  <c r="I78" i="4"/>
  <c r="J77" i="4"/>
  <c r="M77" i="4" s="1"/>
  <c r="I77" i="4"/>
  <c r="J76" i="4"/>
  <c r="M76" i="4" s="1"/>
  <c r="I76" i="4"/>
  <c r="J75" i="4"/>
  <c r="M75" i="4" s="1"/>
  <c r="I75" i="4"/>
  <c r="J74" i="4"/>
  <c r="I74" i="4"/>
  <c r="J73" i="4"/>
  <c r="M73" i="4" s="1"/>
  <c r="I73" i="4"/>
  <c r="J72" i="4"/>
  <c r="L72" i="4" s="1"/>
  <c r="I72" i="4"/>
  <c r="J71" i="4"/>
  <c r="I71" i="4"/>
  <c r="J70" i="4"/>
  <c r="I70" i="4"/>
  <c r="J69" i="4"/>
  <c r="M69" i="4" s="1"/>
  <c r="I69" i="4"/>
  <c r="J68" i="4"/>
  <c r="M68" i="4" s="1"/>
  <c r="I68" i="4"/>
  <c r="J67" i="4"/>
  <c r="M67" i="4" s="1"/>
  <c r="I67" i="4"/>
  <c r="J66" i="4"/>
  <c r="M66" i="4" s="1"/>
  <c r="I66" i="4"/>
  <c r="J65" i="4"/>
  <c r="M65" i="4" s="1"/>
  <c r="I65" i="4"/>
  <c r="J64" i="4"/>
  <c r="L64" i="4" s="1"/>
  <c r="I64" i="4"/>
  <c r="J63" i="4"/>
  <c r="L63" i="4" s="1"/>
  <c r="I63" i="4"/>
  <c r="J62" i="4"/>
  <c r="I62" i="4"/>
  <c r="J61" i="4"/>
  <c r="M61" i="4" s="1"/>
  <c r="I61" i="4"/>
  <c r="J60" i="4"/>
  <c r="M60" i="4" s="1"/>
  <c r="I60" i="4"/>
  <c r="J59" i="4"/>
  <c r="I59" i="4"/>
  <c r="J58" i="4"/>
  <c r="I58" i="4"/>
  <c r="J57" i="4"/>
  <c r="M57" i="4" s="1"/>
  <c r="I57" i="4"/>
  <c r="J56" i="4"/>
  <c r="L56" i="4" s="1"/>
  <c r="I56" i="4"/>
  <c r="J55" i="4"/>
  <c r="L55" i="4" s="1"/>
  <c r="I55" i="4"/>
  <c r="J54" i="4"/>
  <c r="L54" i="4" s="1"/>
  <c r="I54" i="4"/>
  <c r="J53" i="4"/>
  <c r="M53" i="4" s="1"/>
  <c r="I53" i="4"/>
  <c r="J52" i="4"/>
  <c r="M52" i="4" s="1"/>
  <c r="I52" i="4"/>
  <c r="J51" i="4"/>
  <c r="M51" i="4" s="1"/>
  <c r="I51" i="4"/>
  <c r="J50" i="4"/>
  <c r="M50" i="4" s="1"/>
  <c r="I50" i="4"/>
  <c r="J49" i="4"/>
  <c r="M49" i="4" s="1"/>
  <c r="I49" i="4"/>
  <c r="J48" i="4"/>
  <c r="L48" i="4" s="1"/>
  <c r="I48" i="4"/>
  <c r="J47" i="4"/>
  <c r="I47" i="4"/>
  <c r="J46" i="4"/>
  <c r="I46" i="4"/>
  <c r="J45" i="4"/>
  <c r="L45" i="4" s="1"/>
  <c r="I45" i="4"/>
  <c r="J44" i="4"/>
  <c r="M44" i="4" s="1"/>
  <c r="I44" i="4"/>
  <c r="J43" i="4"/>
  <c r="I43" i="4"/>
  <c r="J42" i="4"/>
  <c r="M42" i="4" s="1"/>
  <c r="I42" i="4"/>
  <c r="J41" i="4"/>
  <c r="L41" i="4" s="1"/>
  <c r="I41" i="4"/>
  <c r="J40" i="4"/>
  <c r="L40" i="4" s="1"/>
  <c r="I40" i="4"/>
  <c r="J39" i="4"/>
  <c r="L39" i="4" s="1"/>
  <c r="I39" i="4"/>
  <c r="J38" i="4"/>
  <c r="L38" i="4" s="1"/>
  <c r="I38" i="4"/>
  <c r="J37" i="4"/>
  <c r="M37" i="4" s="1"/>
  <c r="I37" i="4"/>
  <c r="J36" i="4"/>
  <c r="M36" i="4" s="1"/>
  <c r="I36" i="4"/>
  <c r="J35" i="4"/>
  <c r="I35" i="4"/>
  <c r="J34" i="4"/>
  <c r="I34" i="4"/>
  <c r="J33" i="4"/>
  <c r="M33" i="4" s="1"/>
  <c r="I33" i="4"/>
  <c r="J32" i="4"/>
  <c r="L32" i="4" s="1"/>
  <c r="I32" i="4"/>
  <c r="J31" i="4"/>
  <c r="I31" i="4"/>
  <c r="J30" i="4"/>
  <c r="L30" i="4" s="1"/>
  <c r="I30" i="4"/>
  <c r="J29" i="4"/>
  <c r="L29" i="4" s="1"/>
  <c r="I29" i="4"/>
  <c r="J28" i="4"/>
  <c r="M28" i="4" s="1"/>
  <c r="I28" i="4"/>
  <c r="J27" i="4"/>
  <c r="M27" i="4" s="1"/>
  <c r="I27" i="4"/>
  <c r="J26" i="4"/>
  <c r="M26" i="4" s="1"/>
  <c r="I26" i="4"/>
  <c r="J25" i="4"/>
  <c r="L25" i="4" s="1"/>
  <c r="I25" i="4"/>
  <c r="J24" i="4"/>
  <c r="L24" i="4" s="1"/>
  <c r="I24" i="4"/>
  <c r="J23" i="4"/>
  <c r="I23" i="4"/>
  <c r="J22" i="4"/>
  <c r="I22" i="4"/>
  <c r="J21" i="4"/>
  <c r="M21" i="4" s="1"/>
  <c r="I21" i="4"/>
  <c r="J20" i="4"/>
  <c r="M20" i="4" s="1"/>
  <c r="I20" i="4"/>
  <c r="J19" i="4"/>
  <c r="I19" i="4"/>
  <c r="J18" i="4"/>
  <c r="I18" i="4"/>
  <c r="J17" i="4"/>
  <c r="M17" i="4" s="1"/>
  <c r="I17" i="4"/>
  <c r="J16" i="4"/>
  <c r="L16" i="4" s="1"/>
  <c r="I16" i="4"/>
  <c r="J15" i="4"/>
  <c r="L15" i="4" s="1"/>
  <c r="I15" i="4"/>
  <c r="J14" i="4"/>
  <c r="L14" i="4" s="1"/>
  <c r="I14" i="4"/>
  <c r="J13" i="4"/>
  <c r="M13" i="4" s="1"/>
  <c r="I13" i="4"/>
  <c r="J12" i="4"/>
  <c r="M12" i="4" s="1"/>
  <c r="I12" i="4"/>
  <c r="J11" i="4"/>
  <c r="M11" i="4" s="1"/>
  <c r="I11" i="4"/>
  <c r="J10" i="4"/>
  <c r="I10" i="4"/>
  <c r="J9" i="4"/>
  <c r="M9" i="4" s="1"/>
  <c r="I9" i="4"/>
  <c r="J8" i="4"/>
  <c r="I8" i="4"/>
  <c r="J7" i="4"/>
  <c r="I7" i="4"/>
  <c r="J6" i="4"/>
  <c r="I6" i="4"/>
  <c r="J5" i="4"/>
  <c r="M5" i="4" s="1"/>
  <c r="I5" i="4"/>
  <c r="J4" i="4"/>
  <c r="M4" i="4" s="1"/>
  <c r="I4" i="4"/>
  <c r="J3" i="4"/>
  <c r="M3" i="4" s="1"/>
  <c r="I3" i="4"/>
  <c r="M88" i="4" l="1"/>
  <c r="L17" i="4"/>
  <c r="M241" i="4"/>
  <c r="M230" i="4"/>
  <c r="L65" i="4"/>
  <c r="M48" i="4"/>
  <c r="M261" i="4"/>
  <c r="K36" i="4"/>
  <c r="K40" i="4"/>
  <c r="K44" i="4"/>
  <c r="K48" i="4"/>
  <c r="K52" i="4"/>
  <c r="K56" i="4"/>
  <c r="M229" i="4"/>
  <c r="L169" i="4"/>
  <c r="L257" i="4"/>
  <c r="L149" i="4"/>
  <c r="L21" i="4"/>
  <c r="M225" i="4"/>
  <c r="M85" i="4"/>
  <c r="L138" i="4"/>
  <c r="L13" i="4"/>
  <c r="M168" i="4"/>
  <c r="M45" i="4"/>
  <c r="L232" i="4"/>
  <c r="L226" i="4"/>
  <c r="L137" i="4"/>
  <c r="M269" i="4"/>
  <c r="M166" i="4"/>
  <c r="M41" i="4"/>
  <c r="L140" i="4"/>
  <c r="L185" i="4"/>
  <c r="L89" i="4"/>
  <c r="M165" i="4"/>
  <c r="M29" i="4"/>
  <c r="K2" i="4"/>
  <c r="L184" i="4"/>
  <c r="M109" i="4"/>
  <c r="L216" i="4"/>
  <c r="L258" i="4"/>
  <c r="L213" i="4"/>
  <c r="L121" i="4"/>
  <c r="L61" i="4"/>
  <c r="M265" i="4"/>
  <c r="M208" i="4"/>
  <c r="M25" i="4"/>
  <c r="L201" i="4"/>
  <c r="L117" i="4"/>
  <c r="M206" i="4"/>
  <c r="M145" i="4"/>
  <c r="L245" i="4"/>
  <c r="L200" i="4"/>
  <c r="L153" i="4"/>
  <c r="M246" i="4"/>
  <c r="M189" i="4"/>
  <c r="M129" i="4"/>
  <c r="M64" i="4"/>
  <c r="M209" i="4"/>
  <c r="L244" i="4"/>
  <c r="L197" i="4"/>
  <c r="L152" i="4"/>
  <c r="L101" i="4"/>
  <c r="L37" i="4"/>
  <c r="M128" i="4"/>
  <c r="I209" i="4"/>
  <c r="I272" i="4" s="1"/>
  <c r="M115" i="4"/>
  <c r="L100" i="4"/>
  <c r="M144" i="4"/>
  <c r="M127" i="4"/>
  <c r="M24" i="4"/>
  <c r="K57" i="4"/>
  <c r="K97" i="4"/>
  <c r="K185" i="4"/>
  <c r="K225" i="4"/>
  <c r="L256" i="4"/>
  <c r="L242" i="4"/>
  <c r="L194" i="4"/>
  <c r="L180" i="4"/>
  <c r="L162" i="4"/>
  <c r="L148" i="4"/>
  <c r="L136" i="4"/>
  <c r="L116" i="4"/>
  <c r="L97" i="4"/>
  <c r="L77" i="4"/>
  <c r="L57" i="4"/>
  <c r="L36" i="4"/>
  <c r="L12" i="4"/>
  <c r="M240" i="4"/>
  <c r="M222" i="4"/>
  <c r="M205" i="4"/>
  <c r="M161" i="4"/>
  <c r="M143" i="4"/>
  <c r="M125" i="4"/>
  <c r="M80" i="4"/>
  <c r="M40" i="4"/>
  <c r="L123" i="4"/>
  <c r="M104" i="4"/>
  <c r="L268" i="4"/>
  <c r="L253" i="4"/>
  <c r="L224" i="4"/>
  <c r="L193" i="4"/>
  <c r="L178" i="4"/>
  <c r="L147" i="4"/>
  <c r="L133" i="4"/>
  <c r="L113" i="4"/>
  <c r="L93" i="4"/>
  <c r="L76" i="4"/>
  <c r="L53" i="4"/>
  <c r="L33" i="4"/>
  <c r="L9" i="4"/>
  <c r="M237" i="4"/>
  <c r="M221" i="4"/>
  <c r="M177" i="4"/>
  <c r="M158" i="4"/>
  <c r="M142" i="4"/>
  <c r="M78" i="4"/>
  <c r="M55" i="4"/>
  <c r="M39" i="4"/>
  <c r="L243" i="4"/>
  <c r="L60" i="4"/>
  <c r="L267" i="4"/>
  <c r="L252" i="4"/>
  <c r="L204" i="4"/>
  <c r="L192" i="4"/>
  <c r="L160" i="4"/>
  <c r="L146" i="4"/>
  <c r="L112" i="4"/>
  <c r="L92" i="4"/>
  <c r="L73" i="4"/>
  <c r="L52" i="4"/>
  <c r="L5" i="4"/>
  <c r="M233" i="4"/>
  <c r="M217" i="4"/>
  <c r="M176" i="4"/>
  <c r="M157" i="4"/>
  <c r="M141" i="4"/>
  <c r="M94" i="4"/>
  <c r="M54" i="4"/>
  <c r="M38" i="4"/>
  <c r="M16" i="4"/>
  <c r="L212" i="4"/>
  <c r="L249" i="4"/>
  <c r="L236" i="4"/>
  <c r="L220" i="4"/>
  <c r="L203" i="4"/>
  <c r="L173" i="4"/>
  <c r="L91" i="4"/>
  <c r="L69" i="4"/>
  <c r="L50" i="4"/>
  <c r="L28" i="4"/>
  <c r="M271" i="4"/>
  <c r="L264" i="4"/>
  <c r="L248" i="4"/>
  <c r="L202" i="4"/>
  <c r="L188" i="4"/>
  <c r="L172" i="4"/>
  <c r="L156" i="4"/>
  <c r="L124" i="4"/>
  <c r="L106" i="4"/>
  <c r="L90" i="4"/>
  <c r="L66" i="4"/>
  <c r="L49" i="4"/>
  <c r="M270" i="4"/>
  <c r="M247" i="4"/>
  <c r="M231" i="4"/>
  <c r="L67" i="4"/>
  <c r="L51" i="4"/>
  <c r="M6" i="4"/>
  <c r="P3" i="4" s="1"/>
  <c r="L6" i="4"/>
  <c r="M10" i="4"/>
  <c r="L10" i="4"/>
  <c r="M18" i="4"/>
  <c r="L18" i="4"/>
  <c r="L22" i="4"/>
  <c r="M22" i="4"/>
  <c r="M34" i="4"/>
  <c r="L34" i="4"/>
  <c r="L46" i="4"/>
  <c r="M46" i="4"/>
  <c r="M58" i="4"/>
  <c r="L58" i="4"/>
  <c r="L62" i="4"/>
  <c r="M62" i="4"/>
  <c r="L70" i="4"/>
  <c r="M70" i="4"/>
  <c r="M74" i="4"/>
  <c r="L74" i="4"/>
  <c r="M82" i="4"/>
  <c r="L82" i="4"/>
  <c r="L86" i="4"/>
  <c r="M86" i="4"/>
  <c r="M98" i="4"/>
  <c r="L98" i="4"/>
  <c r="L110" i="4"/>
  <c r="M110" i="4"/>
  <c r="M122" i="4"/>
  <c r="L122" i="4"/>
  <c r="L126" i="4"/>
  <c r="M126" i="4"/>
  <c r="L134" i="4"/>
  <c r="M134" i="4"/>
  <c r="L150" i="4"/>
  <c r="M150" i="4"/>
  <c r="M154" i="4"/>
  <c r="L154" i="4"/>
  <c r="L174" i="4"/>
  <c r="M174" i="4"/>
  <c r="M186" i="4"/>
  <c r="L186" i="4"/>
  <c r="L190" i="4"/>
  <c r="M190" i="4"/>
  <c r="L198" i="4"/>
  <c r="M198" i="4"/>
  <c r="L214" i="4"/>
  <c r="M214" i="4"/>
  <c r="M218" i="4"/>
  <c r="L218" i="4"/>
  <c r="L238" i="4"/>
  <c r="M238" i="4"/>
  <c r="M250" i="4"/>
  <c r="L250" i="4"/>
  <c r="L254" i="4"/>
  <c r="M254" i="4"/>
  <c r="L262" i="4"/>
  <c r="M262" i="4"/>
  <c r="L266" i="4"/>
  <c r="L211" i="4"/>
  <c r="L171" i="4"/>
  <c r="L130" i="4"/>
  <c r="L115" i="4"/>
  <c r="L11" i="4"/>
  <c r="M191" i="4"/>
  <c r="M119" i="4"/>
  <c r="M103" i="4"/>
  <c r="M15" i="4"/>
  <c r="K3" i="4"/>
  <c r="K35" i="4"/>
  <c r="K55" i="4"/>
  <c r="K67" i="4"/>
  <c r="K83" i="4"/>
  <c r="K155" i="4"/>
  <c r="K159" i="4"/>
  <c r="K163" i="4"/>
  <c r="K247" i="4"/>
  <c r="L210" i="4"/>
  <c r="L170" i="4"/>
  <c r="L114" i="4"/>
  <c r="L27" i="4"/>
  <c r="M207" i="4"/>
  <c r="M118" i="4"/>
  <c r="M102" i="4"/>
  <c r="M30" i="4"/>
  <c r="M14" i="4"/>
  <c r="M7" i="4"/>
  <c r="L7" i="4"/>
  <c r="M19" i="4"/>
  <c r="L19" i="4"/>
  <c r="L23" i="4"/>
  <c r="M23" i="4"/>
  <c r="L31" i="4"/>
  <c r="M31" i="4"/>
  <c r="M35" i="4"/>
  <c r="L35" i="4"/>
  <c r="M43" i="4"/>
  <c r="L43" i="4"/>
  <c r="L47" i="4"/>
  <c r="M47" i="4"/>
  <c r="M59" i="4"/>
  <c r="L59" i="4"/>
  <c r="L71" i="4"/>
  <c r="M71" i="4"/>
  <c r="M83" i="4"/>
  <c r="L83" i="4"/>
  <c r="L87" i="4"/>
  <c r="M87" i="4"/>
  <c r="L95" i="4"/>
  <c r="M95" i="4"/>
  <c r="M99" i="4"/>
  <c r="L99" i="4"/>
  <c r="M107" i="4"/>
  <c r="L107" i="4"/>
  <c r="L111" i="4"/>
  <c r="M111" i="4"/>
  <c r="M131" i="4"/>
  <c r="L131" i="4"/>
  <c r="L135" i="4"/>
  <c r="M135" i="4"/>
  <c r="L151" i="4"/>
  <c r="M151" i="4"/>
  <c r="M155" i="4"/>
  <c r="L155" i="4"/>
  <c r="L159" i="4"/>
  <c r="M159" i="4"/>
  <c r="M163" i="4"/>
  <c r="L163" i="4"/>
  <c r="L175" i="4"/>
  <c r="M175" i="4"/>
  <c r="M187" i="4"/>
  <c r="L187" i="4"/>
  <c r="M195" i="4"/>
  <c r="L195" i="4"/>
  <c r="L199" i="4"/>
  <c r="M199" i="4"/>
  <c r="L215" i="4"/>
  <c r="M215" i="4"/>
  <c r="M219" i="4"/>
  <c r="L219" i="4"/>
  <c r="L223" i="4"/>
  <c r="M223" i="4"/>
  <c r="M227" i="4"/>
  <c r="L227" i="4"/>
  <c r="L239" i="4"/>
  <c r="M239" i="4"/>
  <c r="M251" i="4"/>
  <c r="L251" i="4"/>
  <c r="M259" i="4"/>
  <c r="L259" i="4"/>
  <c r="L263" i="4"/>
  <c r="M263" i="4"/>
  <c r="L235" i="4"/>
  <c r="L42" i="4"/>
  <c r="L26" i="4"/>
  <c r="M63" i="4"/>
  <c r="L234" i="4"/>
  <c r="L179" i="4"/>
  <c r="L139" i="4"/>
  <c r="L75" i="4"/>
  <c r="L3" i="4"/>
  <c r="M255" i="4"/>
  <c r="M183" i="4"/>
  <c r="M167" i="4"/>
  <c r="M79" i="4"/>
  <c r="M8" i="4"/>
  <c r="L8" i="4"/>
  <c r="L84" i="4"/>
  <c r="L20" i="4"/>
  <c r="M72" i="4"/>
  <c r="L2" i="4"/>
  <c r="L260" i="4"/>
  <c r="L228" i="4"/>
  <c r="L196" i="4"/>
  <c r="L164" i="4"/>
  <c r="L132" i="4"/>
  <c r="L108" i="4"/>
  <c r="L44" i="4"/>
  <c r="M96" i="4"/>
  <c r="M32" i="4"/>
  <c r="L68" i="4"/>
  <c r="L4" i="4"/>
  <c r="M120" i="4"/>
  <c r="M56" i="4"/>
  <c r="K26" i="4"/>
  <c r="K90" i="4"/>
  <c r="K122" i="4"/>
  <c r="K138" i="4"/>
  <c r="K146" i="4"/>
  <c r="K154" i="4"/>
  <c r="K186" i="4"/>
  <c r="K202" i="4"/>
  <c r="K218" i="4"/>
  <c r="K250" i="4"/>
  <c r="K125" i="4"/>
  <c r="K54" i="4"/>
  <c r="K214" i="4"/>
  <c r="K258" i="4"/>
  <c r="K131" i="4"/>
  <c r="K259" i="4"/>
  <c r="K87" i="4"/>
  <c r="K130" i="4"/>
  <c r="K189" i="4"/>
  <c r="K99" i="4"/>
  <c r="K119" i="4"/>
  <c r="K182" i="4"/>
  <c r="K253" i="4"/>
  <c r="K25" i="4"/>
  <c r="K195" i="4"/>
  <c r="K211" i="4"/>
  <c r="K215" i="4"/>
  <c r="K10" i="4"/>
  <c r="K18" i="4"/>
  <c r="K61" i="4"/>
  <c r="K121" i="4"/>
  <c r="K227" i="4"/>
  <c r="K58" i="4"/>
  <c r="K74" i="4"/>
  <c r="K82" i="4"/>
  <c r="K153" i="4"/>
  <c r="K66" i="4"/>
  <c r="K183" i="4"/>
  <c r="K194" i="4"/>
  <c r="K210" i="4"/>
  <c r="K249" i="4"/>
  <c r="K51" i="4"/>
  <c r="K59" i="4"/>
  <c r="K63" i="4"/>
  <c r="K98" i="4"/>
  <c r="K129" i="4"/>
  <c r="K179" i="4"/>
  <c r="K187" i="4"/>
  <c r="K191" i="4"/>
  <c r="K226" i="4"/>
  <c r="K33" i="4"/>
  <c r="K118" i="4"/>
  <c r="K161" i="4"/>
  <c r="K246" i="4"/>
  <c r="K266" i="4"/>
  <c r="K22" i="4"/>
  <c r="K34" i="4"/>
  <c r="K115" i="4"/>
  <c r="K123" i="4"/>
  <c r="K127" i="4"/>
  <c r="K162" i="4"/>
  <c r="K243" i="4"/>
  <c r="K251" i="4"/>
  <c r="K255" i="4"/>
  <c r="K263" i="4"/>
  <c r="K267" i="4"/>
  <c r="K19" i="4"/>
  <c r="K23" i="4"/>
  <c r="K89" i="4"/>
  <c r="K100" i="4"/>
  <c r="K104" i="4"/>
  <c r="K108" i="4"/>
  <c r="K112" i="4"/>
  <c r="K116" i="4"/>
  <c r="K120" i="4"/>
  <c r="K147" i="4"/>
  <c r="K151" i="4"/>
  <c r="K170" i="4"/>
  <c r="K217" i="4"/>
  <c r="K228" i="4"/>
  <c r="K232" i="4"/>
  <c r="K236" i="4"/>
  <c r="K240" i="4"/>
  <c r="K4" i="4"/>
  <c r="K8" i="4"/>
  <c r="K12" i="4"/>
  <c r="K16" i="4"/>
  <c r="K27" i="4"/>
  <c r="K31" i="4"/>
  <c r="K42" i="4"/>
  <c r="K50" i="4"/>
  <c r="K65" i="4"/>
  <c r="K68" i="4"/>
  <c r="K72" i="4"/>
  <c r="K76" i="4"/>
  <c r="K80" i="4"/>
  <c r="K91" i="4"/>
  <c r="K95" i="4"/>
  <c r="K106" i="4"/>
  <c r="K114" i="4"/>
  <c r="K178" i="4"/>
  <c r="K193" i="4"/>
  <c r="K196" i="4"/>
  <c r="K200" i="4"/>
  <c r="K204" i="4"/>
  <c r="K208" i="4"/>
  <c r="K219" i="4"/>
  <c r="K223" i="4"/>
  <c r="K234" i="4"/>
  <c r="K242" i="4"/>
  <c r="K257" i="4"/>
  <c r="K260" i="4"/>
  <c r="K264" i="4"/>
  <c r="K268" i="4"/>
  <c r="K20" i="4"/>
  <c r="K24" i="4"/>
  <c r="K84" i="4"/>
  <c r="K88" i="4"/>
  <c r="K148" i="4"/>
  <c r="K152" i="4"/>
  <c r="K212" i="4"/>
  <c r="K216" i="4"/>
  <c r="K9" i="4"/>
  <c r="K17" i="4"/>
  <c r="K28" i="4"/>
  <c r="K32" i="4"/>
  <c r="K39" i="4"/>
  <c r="K43" i="4"/>
  <c r="K47" i="4"/>
  <c r="K73" i="4"/>
  <c r="K81" i="4"/>
  <c r="K92" i="4"/>
  <c r="K96" i="4"/>
  <c r="K103" i="4"/>
  <c r="K107" i="4"/>
  <c r="K111" i="4"/>
  <c r="K137" i="4"/>
  <c r="K145" i="4"/>
  <c r="K156" i="4"/>
  <c r="K160" i="4"/>
  <c r="K167" i="4"/>
  <c r="K171" i="4"/>
  <c r="K175" i="4"/>
  <c r="K201" i="4"/>
  <c r="K220" i="4"/>
  <c r="K224" i="4"/>
  <c r="K231" i="4"/>
  <c r="K235" i="4"/>
  <c r="K239" i="4"/>
  <c r="K265" i="4"/>
  <c r="K269" i="4"/>
  <c r="K29" i="4"/>
  <c r="K93" i="4"/>
  <c r="K157" i="4"/>
  <c r="K180" i="4"/>
  <c r="K184" i="4"/>
  <c r="K221" i="4"/>
  <c r="K244" i="4"/>
  <c r="K248" i="4"/>
  <c r="K7" i="4"/>
  <c r="K11" i="4"/>
  <c r="K15" i="4"/>
  <c r="K41" i="4"/>
  <c r="K49" i="4"/>
  <c r="K60" i="4"/>
  <c r="K64" i="4"/>
  <c r="K71" i="4"/>
  <c r="K75" i="4"/>
  <c r="K79" i="4"/>
  <c r="K86" i="4"/>
  <c r="K105" i="4"/>
  <c r="K113" i="4"/>
  <c r="K124" i="4"/>
  <c r="K128" i="4"/>
  <c r="K135" i="4"/>
  <c r="K139" i="4"/>
  <c r="K143" i="4"/>
  <c r="K150" i="4"/>
  <c r="K169" i="4"/>
  <c r="K177" i="4"/>
  <c r="K188" i="4"/>
  <c r="K192" i="4"/>
  <c r="K199" i="4"/>
  <c r="K203" i="4"/>
  <c r="K207" i="4"/>
  <c r="K233" i="4"/>
  <c r="K241" i="4"/>
  <c r="K252" i="4"/>
  <c r="K256" i="4"/>
  <c r="K271" i="4"/>
  <c r="K5" i="4"/>
  <c r="K30" i="4"/>
  <c r="K37" i="4"/>
  <c r="K62" i="4"/>
  <c r="K69" i="4"/>
  <c r="K94" i="4"/>
  <c r="K101" i="4"/>
  <c r="K126" i="4"/>
  <c r="K133" i="4"/>
  <c r="K158" i="4"/>
  <c r="K165" i="4"/>
  <c r="K190" i="4"/>
  <c r="K197" i="4"/>
  <c r="K222" i="4"/>
  <c r="K229" i="4"/>
  <c r="K254" i="4"/>
  <c r="K261" i="4"/>
  <c r="K6" i="4"/>
  <c r="K13" i="4"/>
  <c r="K38" i="4"/>
  <c r="K45" i="4"/>
  <c r="K70" i="4"/>
  <c r="K77" i="4"/>
  <c r="K102" i="4"/>
  <c r="K109" i="4"/>
  <c r="K134" i="4"/>
  <c r="K141" i="4"/>
  <c r="K166" i="4"/>
  <c r="K173" i="4"/>
  <c r="K198" i="4"/>
  <c r="K205" i="4"/>
  <c r="K230" i="4"/>
  <c r="K237" i="4"/>
  <c r="K262" i="4"/>
  <c r="K14" i="4"/>
  <c r="K21" i="4"/>
  <c r="K46" i="4"/>
  <c r="K53" i="4"/>
  <c r="K78" i="4"/>
  <c r="K85" i="4"/>
  <c r="K110" i="4"/>
  <c r="K117" i="4"/>
  <c r="K142" i="4"/>
  <c r="K149" i="4"/>
  <c r="K174" i="4"/>
  <c r="K181" i="4"/>
  <c r="K206" i="4"/>
  <c r="K213" i="4"/>
  <c r="K238" i="4"/>
  <c r="K245" i="4"/>
  <c r="K270" i="4"/>
  <c r="K209" i="4" l="1"/>
  <c r="K272" i="4" s="1"/>
  <c r="N272" i="4" s="1"/>
  <c r="P4" i="4" l="1"/>
</calcChain>
</file>

<file path=xl/sharedStrings.xml><?xml version="1.0" encoding="utf-8"?>
<sst xmlns="http://schemas.openxmlformats.org/spreadsheetml/2006/main" count="509" uniqueCount="290">
  <si>
    <t>Código</t>
  </si>
  <si>
    <t>Referência</t>
  </si>
  <si>
    <t>Descrição</t>
  </si>
  <si>
    <t>Ult. 3 Meses</t>
  </si>
  <si>
    <t>Ult. 6 Meses</t>
  </si>
  <si>
    <t>Ult. 12 Meses</t>
  </si>
  <si>
    <t>POLIA USINADA ROTOR 170/20 A1 (MP 4491)</t>
  </si>
  <si>
    <t>EIXO - Ø20X460MM VA1 - TITAN SGSD 277</t>
  </si>
  <si>
    <t>POLIA USINADA ROTOR 120/35 B2 (MP10708)</t>
  </si>
  <si>
    <t>POLIA USINADA ROTOR 280/45 B2</t>
  </si>
  <si>
    <t>POLIA USINADA ROTOR 160/40 A1</t>
  </si>
  <si>
    <t>POLIA USINADA ROTOR 300/50 B4 - (MP 10806)</t>
  </si>
  <si>
    <t>BUCHA REDUÇÃO CUBO Ø45</t>
  </si>
  <si>
    <t>CJTO CUBO 3524 - BUCHA Ø28 (CJ_USG)</t>
  </si>
  <si>
    <t>POLIA USINADA ROTOR 290/45 B2 (MP 7971)</t>
  </si>
  <si>
    <t>POLIA USINADA ROTOR 130/35 B2</t>
  </si>
  <si>
    <t>POLIA USINADA ROTOR 400/50 B4</t>
  </si>
  <si>
    <t>CUBO USINADO-Ø150XØ38</t>
  </si>
  <si>
    <t>POLIA USINADA ROTOR 190/45 B2</t>
  </si>
  <si>
    <t>EIXO - Ø20X310MM - TITAN LS 250 (A3)</t>
  </si>
  <si>
    <t>POLIA USINADA ROTOR 230/40 B2</t>
  </si>
  <si>
    <t>POLIA USINADA ROTOR 320/45 B3</t>
  </si>
  <si>
    <t>POLIA USINADA ROTOR 230/50 B2</t>
  </si>
  <si>
    <t>POLIA USINADA ROTOR 380/50 B2</t>
  </si>
  <si>
    <t>POLIA USINADA ROTOR 350/50 B2</t>
  </si>
  <si>
    <t>POLIA USINADA ROTOR 130/40 B2</t>
  </si>
  <si>
    <t>MANCAL GAXETA EIXO Ø40</t>
  </si>
  <si>
    <t>CUBO DISSIPADOR DE CALOR Ø76,2 X 80</t>
  </si>
  <si>
    <t>POLIA USINADA ROTOR 300/50 B3</t>
  </si>
  <si>
    <t>POLIA USINADA ROTOR 450/55 B4</t>
  </si>
  <si>
    <t>POLIA USINADA ROTOR 200/40 A1</t>
  </si>
  <si>
    <t>EIXO TITAN CTL 560 - Ø 40X510</t>
  </si>
  <si>
    <t>POLIA USINADA MOTOR 120/24 B2 (MP10708)</t>
  </si>
  <si>
    <t>EIXO Ø 45X1175 VB2 - TITAN LD 630</t>
  </si>
  <si>
    <t>EIXO - Ø50 X 1465 VB3 - TITAN LD 800</t>
  </si>
  <si>
    <t>EIXO - Ø40X540 VA1 - TITAN LS 500</t>
  </si>
  <si>
    <t>EIXO Ø 45X1197 VB3 - TITAN LD 630</t>
  </si>
  <si>
    <t>EIXO - Ø45X1300 VB2 - TITAN LD 710</t>
  </si>
  <si>
    <t>EIXO - Ø50 X 1440 VB2 - TITAN LD 800</t>
  </si>
  <si>
    <t>EIXO - Ø45X1314 VB3 - TITAN LD 710</t>
  </si>
  <si>
    <t>EIXO - Ø50 X 1475 VB4 - TITAN LD 800</t>
  </si>
  <si>
    <t>EIXO - Ø30 X 405 - TITAN LS 315 VA1</t>
  </si>
  <si>
    <t>POLIA USINADA ROTOR 130/25 B3</t>
  </si>
  <si>
    <t>POLIA USINADA ROTOR 140/25 B2</t>
  </si>
  <si>
    <t>EIXO - Ø 40X973 VB2 - TITAN LD 500</t>
  </si>
  <si>
    <t>EIXO - Ø 35X877 VB2 - TITAN LD 450</t>
  </si>
  <si>
    <t>EIXO- Ø 50X1607 VB4 - TITAN LD 900</t>
  </si>
  <si>
    <t>EIXO - Ø 55X1792 VB3 - TITAN LD 1000</t>
  </si>
  <si>
    <t>EIXO - Ø 50X746 VB2 - LS 900</t>
  </si>
  <si>
    <t>EIXO - Ø40 X 1070 VB2 - TITAN LD 560</t>
  </si>
  <si>
    <t>POLIA USINADA ROTOR 380/50 B4</t>
  </si>
  <si>
    <t>POLIA USINADA ROTOR 230/45 B3</t>
  </si>
  <si>
    <t>EIXO - Ø 50X723 VB2 - TITAN LS 800</t>
  </si>
  <si>
    <t>EIXO - Ø50 X1585 VB2 - TITAN LD 900</t>
  </si>
  <si>
    <t>POLIA USINADA ROTOR 160/35 A1</t>
  </si>
  <si>
    <t>EIXO - Ø25 X 780 VA1 - TITAN LD 450</t>
  </si>
  <si>
    <t>EIXO - Ø35 X 880 VB2 - TITAN LD 450</t>
  </si>
  <si>
    <t>EIXO- Ø 50X1597 VB3 - TITAN LD 900</t>
  </si>
  <si>
    <t>POLIA USINADA ROTOR 360/50 B2</t>
  </si>
  <si>
    <t>POLIA USINADA ROTOR 85/25 A1</t>
  </si>
  <si>
    <t>POLIA USINADA ROTOR 90/11 A1</t>
  </si>
  <si>
    <t>EIXO - Ø25 X 255 - TITAN VAL 400</t>
  </si>
  <si>
    <t>POLIA USINADA ROTOR 95/25 A1</t>
  </si>
  <si>
    <t>POLIA USINADA ROTOR 100/20 A1</t>
  </si>
  <si>
    <t>POLIA USINADA ROTOR 160/45 B2</t>
  </si>
  <si>
    <t>POLIA USINADA ROTOR 500/55 B3</t>
  </si>
  <si>
    <t>POLIA USINADA ROTOR 450/55 B3</t>
  </si>
  <si>
    <t>EIXO - Ø45X1330 - VB4 - TITAN LD 710</t>
  </si>
  <si>
    <t>EIXO - Ø20 X 504 VA1- TITAN LD 200</t>
  </si>
  <si>
    <t>POLIA USINADA ROTOR 130/20F7 A1 CH6X6</t>
  </si>
  <si>
    <t>POLIA USINADA ROTOR 420/55 B4</t>
  </si>
  <si>
    <t>POLIA USINADA ROTOR 95/20 A1</t>
  </si>
  <si>
    <t>EIXO - Ø45X 425 MM VB2 - TITAN CTL 710</t>
  </si>
  <si>
    <t>POLIA USINADA ROTOR 130/40 B1</t>
  </si>
  <si>
    <t>POLIA USINADA ROTOR 380/50 B3</t>
  </si>
  <si>
    <t>MANCAL GAXETA EIXO Ø28</t>
  </si>
  <si>
    <t>POLIA USINADA ROTOR 120/25 A1</t>
  </si>
  <si>
    <t>POLIA USINADA ROTOR 140/25 A1</t>
  </si>
  <si>
    <t>EIXO - Ø 35X 515 (A3) VA1 - TITAN LS 400</t>
  </si>
  <si>
    <t>POLIA USINADA ROTOR 200/40 B3</t>
  </si>
  <si>
    <t>EIXO - Ø40X1091 VB3 - TITAN LD 560</t>
  </si>
  <si>
    <t>EIXO - Ø 55X1787 VB4 - TITAN LD 1000</t>
  </si>
  <si>
    <t>POLIA USINADA ROTOR 240/45 B2</t>
  </si>
  <si>
    <t>EIXO SAE 1045 RETIF. - Ø 45X735+8MM VB2 - TITAN LS 630 (A3)</t>
  </si>
  <si>
    <t>EIXO SAE 1045 RETIF. - Ø45X640MM VB2 - TITAN LS 710</t>
  </si>
  <si>
    <t>POLIA USINADA ROTOR 105/25 A1</t>
  </si>
  <si>
    <t>POLIA USINADA ROTOR 400/50 B2</t>
  </si>
  <si>
    <t>EIXO - Ø 50X885 (A3) - TITAN LS 800</t>
  </si>
  <si>
    <t>POLIA USINADA ROTOR 220/45 B3</t>
  </si>
  <si>
    <t>POLIA USINADA ROTOR 240/45 B3</t>
  </si>
  <si>
    <t>POLIA USINADA ROTOR 250/45 B3</t>
  </si>
  <si>
    <t>POLIA USINADA ROTOR 260/45 B3</t>
  </si>
  <si>
    <t>POLIA USINADA ROTOR 270/45 B3</t>
  </si>
  <si>
    <t>POLIA USINADA ROTOR 125/40 B2</t>
  </si>
  <si>
    <t>POLIA USINADA ROTOR 290/45 B3</t>
  </si>
  <si>
    <t>POLIA USINADA MOTOR 95/11 A1</t>
  </si>
  <si>
    <t>EIXO SAE 1045 RETIF. - Ø 40X609 VA1 - TITAN LS 560</t>
  </si>
  <si>
    <t>POLIA USINADA ROTOR 300/45 B3</t>
  </si>
  <si>
    <t>POLIA USINADA ROTOR 150/20F7 A1 CH6X6</t>
  </si>
  <si>
    <t>POLIA USINADA ROTOR 140/20F7 A1 CH6X6</t>
  </si>
  <si>
    <t>CUBO USINADO Ø150/Ø30</t>
  </si>
  <si>
    <t>POLIA USINADA ROTOR 280/50 B4</t>
  </si>
  <si>
    <t>POLIA USINADA ROTOR 190/30 A1</t>
  </si>
  <si>
    <t>POLIA USINADA ROTOR 320/50 B3</t>
  </si>
  <si>
    <t>POLIA USINADA ROTOR 350/50 B3</t>
  </si>
  <si>
    <t>POLIA USINADA ROTOR 400/50 B3</t>
  </si>
  <si>
    <t>POLIA USINADA ROTOR 450/50 B3</t>
  </si>
  <si>
    <t>MANCAL GAXETA EIXO Ø30</t>
  </si>
  <si>
    <t>BUCHA PROLONGADORA REDUÇÃO Ø11 P/CUBO Ø30</t>
  </si>
  <si>
    <t>EIXO - Ø20X275MM - TITAN LS 200 (A3)</t>
  </si>
  <si>
    <t>POLIA USINADA ROTOR 110/25 A1</t>
  </si>
  <si>
    <t>EIXO - Ø20X365MM - TITAN LS 280 (A3)</t>
  </si>
  <si>
    <t>EIXO - Ø40X720 - TITAN LS 630 (A3) - VA1</t>
  </si>
  <si>
    <t>POLIA USINADA ROTOR 230/40 A1</t>
  </si>
  <si>
    <t>POLIA USINADA ROTOR 105/20F7 A1 CH6X6</t>
  </si>
  <si>
    <t>POLIA USINADA ROTOR 120/20F7 A1 CH6X6</t>
  </si>
  <si>
    <t>POLIA USINADA ROTOR 500/55 B4</t>
  </si>
  <si>
    <t>BUCHA PROLONGADORA REDUÇÃO Ø14 P/CUBO Ø30</t>
  </si>
  <si>
    <t>BUCHA PROLONGADORA REDUÇÃO Ø19 P/CUBO Ø35</t>
  </si>
  <si>
    <t>MANCAL GAXETA EIXO Ø35</t>
  </si>
  <si>
    <t>BUCHA PROLONGADORA REDUÇÃO Ø24 P/CUBO Ø40</t>
  </si>
  <si>
    <t>CUBO USINADO Ø125/Ø28 - A4 - LSC/LSF</t>
  </si>
  <si>
    <t>CUBO USINADO Ø150/Ø38 - A4 - LSC/LSF</t>
  </si>
  <si>
    <t>MANCAL GAXETA EIXO Ø38</t>
  </si>
  <si>
    <t>POLIA USINADA ROTOR 220/40 A1</t>
  </si>
  <si>
    <t>POLIA USINADA ROTOR 90/20 A1</t>
  </si>
  <si>
    <t>POLIA USINADA MOTOR 180/28 B2</t>
  </si>
  <si>
    <t>POLIA USINADA ROTOR 180/20F7 A1 CH6X6</t>
  </si>
  <si>
    <t>EIXO - Ø25 X 270 - TITAN VAL 500</t>
  </si>
  <si>
    <t>POLIA USINADA ROTOR 125/20 A1</t>
  </si>
  <si>
    <t>POLIA USINADA ROTOR 160/25 A1</t>
  </si>
  <si>
    <t>EIXO - Ø40X607 VA1 - TITAN LS 630</t>
  </si>
  <si>
    <t>EIXO - Ø 55X1770 VB2 - TITAN LD 1000</t>
  </si>
  <si>
    <t>BUCHA PROLONGADORA REDUÇÃO Ø24 P/CUBO Ø40 (GLPF)</t>
  </si>
  <si>
    <t>POLIA USINADA ROTOR 250/45 B4</t>
  </si>
  <si>
    <t>CJTO BUCHA 26934 - ARRUELA 26935 - GLPF - (CJ_SLD)</t>
  </si>
  <si>
    <t>EIXO - Ø60X1090 VB5 - TITAN LS 1120</t>
  </si>
  <si>
    <t>POLIA USINADA ROTOR 480/45 B2</t>
  </si>
  <si>
    <t>EIXO - Ø45X1070 - TITAN PLENUM FAN 1000</t>
  </si>
  <si>
    <t>POLIA USINADA ROTOR 130/25 B2</t>
  </si>
  <si>
    <t>POLIA USINADA ROTOR 180/30 B2</t>
  </si>
  <si>
    <t>POLIA USINADA MOTOR 240/60 B5</t>
  </si>
  <si>
    <t>POLIA USINADA ROTOR 160/20F7 A1 CH6X6</t>
  </si>
  <si>
    <t>EIXO - Ø25 X 660 VB2 - TITAN LD 355</t>
  </si>
  <si>
    <t>POLIA USINADA MOTOR 150/38 B2</t>
  </si>
  <si>
    <t>POLIA USINADA ROTOR 150/25 A1</t>
  </si>
  <si>
    <t>POLIA USINADA 100/25 A1</t>
  </si>
  <si>
    <t>POLIA USINADA ROTOR 450/50 B2</t>
  </si>
  <si>
    <t>POLIA USINADA ROTOR 220/25 B2</t>
  </si>
  <si>
    <t>EIXO - Ø25 X 727 A1 - TITAN LD 400</t>
  </si>
  <si>
    <t>EIXO - Ø25 X 705 VA1 - TITAN LD 355</t>
  </si>
  <si>
    <t>EIXO SAE 1045 RETIF. - Ø 20X400 - TITAN CTL 450</t>
  </si>
  <si>
    <t>POLIA USINADA ROTOR 420/55 B3</t>
  </si>
  <si>
    <t>POLIA USINADA ROTOR 160/25 B2</t>
  </si>
  <si>
    <t>POLIA USINADA ROTOR 240/25 B2</t>
  </si>
  <si>
    <t>POLIA USINADA ROTOR 110/20 A1</t>
  </si>
  <si>
    <t>POLIA USINADA ROTOR 190/25 B2</t>
  </si>
  <si>
    <t>MANCAL GAXETA EIXO Ø50</t>
  </si>
  <si>
    <t>POLIA USINADA ROTOR 130/25 A1</t>
  </si>
  <si>
    <t>EIXO - Ø 50X874 VB2 - LSC 800</t>
  </si>
  <si>
    <t>EIXO SAE 1045 RETIF. - Ø45X767MM VB2 - TITAN LSC 710</t>
  </si>
  <si>
    <t>EIXO SAE 1045 RETIF. - Ø 25X499 - TITAN LSC 400</t>
  </si>
  <si>
    <t>MANCAL GAXETA EIXO Ø25</t>
  </si>
  <si>
    <t>CUBO DISSIPADOR DE CALOR Ø76,2 X 80 - EIXO Ø45</t>
  </si>
  <si>
    <t>MANCAL GAXETA EIXO Ø45</t>
  </si>
  <si>
    <t>POLIA USINADA ROTOR 115/25 A1</t>
  </si>
  <si>
    <t>POLIA USINADA ROTOR 170/25 A1</t>
  </si>
  <si>
    <t>EIXO - Ø 40X975 - VB3 -TITAN LD 500</t>
  </si>
  <si>
    <t>EIXO - Ø40X620 VA1 - TITAN CTL 630 (A9)</t>
  </si>
  <si>
    <t>EIXO - Ø25 X 780 - TITAN LD 450</t>
  </si>
  <si>
    <t>POLIA USINADA ROTOR 280/40 A1</t>
  </si>
  <si>
    <t>POLIA USINADA ROTOR 115/20 A1</t>
  </si>
  <si>
    <t>POLIA USINADA ROTOR 440/55 B3</t>
  </si>
  <si>
    <t>EIXO - Ø 20X510 VA1 - TITAN LS 450</t>
  </si>
  <si>
    <t>POLIA USINADA ROTOR 280/45 B3</t>
  </si>
  <si>
    <t>EIXO - Ø20 X 410 VA1 - TITAN LS 355</t>
  </si>
  <si>
    <t>EIXO - Ø20 X 510 VA1 - TITAN LS 400</t>
  </si>
  <si>
    <t>EIXO - Ø20 X 390 VA1 - TITAN LS 315</t>
  </si>
  <si>
    <t>EIXO - Ø20 X 390 VA1 - TITAN LS 280</t>
  </si>
  <si>
    <t>POLIA USINADA ROTOR 240/45 B4</t>
  </si>
  <si>
    <t>EIXO SAE 1045 RETIF. - Ø45X811MM VB2 (A3) - TITAN LS 710</t>
  </si>
  <si>
    <t>POLIA USINADA ROTOR 260/30 B2</t>
  </si>
  <si>
    <t>EIXO - Ø40X610 VA1 - TITAN LS 710 (A1)</t>
  </si>
  <si>
    <t>POLIA USINADA ROTOR 200/25 A1</t>
  </si>
  <si>
    <t>POLIA USINADA ROTOR 180/25 A1</t>
  </si>
  <si>
    <t>POLIA USINADA ROTOR 250/40 A1</t>
  </si>
  <si>
    <t>EIXO - Ø20X480 (A3) VA1 - TITAN LS 450</t>
  </si>
  <si>
    <t>EIXO - Ø20X440 (A3) VA1 - TITAN LS 400</t>
  </si>
  <si>
    <t>EIXO - Ø20X377 - TITAN LS 315 - (A3)</t>
  </si>
  <si>
    <t>POLIA USINADA ROTOR 330/40 B2</t>
  </si>
  <si>
    <t>EIXO - Ø20X400MM - TITAN LS 250 (A1)</t>
  </si>
  <si>
    <t>EIXO - Ø45X790 VB2 - TITAN LS 710 (A3)</t>
  </si>
  <si>
    <t>EIXO Ø25,4X520MM VA1 - TITAN SGSD 317</t>
  </si>
  <si>
    <t>EIXO Ø25,4X533MM VB2 - TITAN SGSD 317</t>
  </si>
  <si>
    <t>EIXO Ø25,4X600MM VA1 - TITAN SGSD 377</t>
  </si>
  <si>
    <t>EIXO Ø30X685MM VA1 - TITAN SGSD 457</t>
  </si>
  <si>
    <t>EIXO - Ø20 X 355 VA1 - TITAN CTL 355</t>
  </si>
  <si>
    <t>POLIA USINADA ROTOR 190/25 A1</t>
  </si>
  <si>
    <t>EIXO - Ø40X1005 - TITAN PLENUM FAN 900</t>
  </si>
  <si>
    <t>POLIA USINADA ROTOR 420/40 B2</t>
  </si>
  <si>
    <t>POLIA USINADA ROTOR 280/40 B2</t>
  </si>
  <si>
    <t>MANCAL GAXETA EIXO Ø20</t>
  </si>
  <si>
    <t>CUBO DISSIPADOR DE CALOR Ø20 X 50</t>
  </si>
  <si>
    <t>EIXO - Ø20 X 465 VA1 - TITAN LSC 315</t>
  </si>
  <si>
    <t>EIXO - Ø40X715 VB2 - LS 900</t>
  </si>
  <si>
    <t>EIXO - Ø20X235MM - TITAN CTL 224 (A9)</t>
  </si>
  <si>
    <t>EIXO - Ø20 X 536 VA1- TITAN LD 280</t>
  </si>
  <si>
    <t>EIXO - Ø20X315MM - TITAN CTL 280 (A9)</t>
  </si>
  <si>
    <t>EIXO - Ø25 X 315 - TITAN VAL 560</t>
  </si>
  <si>
    <t>POLIA USINADA ROTOR 170/25 B2</t>
  </si>
  <si>
    <t>EIXO - Ø20X338 VA1 - TITAN CTL 315</t>
  </si>
  <si>
    <t>EIXO PASSANTE - Ø25 X 685 - TITAN LD 315 UNIV.</t>
  </si>
  <si>
    <t>POLIA USINADA ROTOR 230/25 A1</t>
  </si>
  <si>
    <t>MANCAL GAXETA EIXO Ø42</t>
  </si>
  <si>
    <t>POLIA USINADA ROTOR 240/50 B2</t>
  </si>
  <si>
    <t>POLIA USINADA ROTOR 200/25 B2</t>
  </si>
  <si>
    <t>POLIA USINADA MOTOR 150/24F7 A1 CH8X7</t>
  </si>
  <si>
    <t>POLIA USINADA ROTOR 380/60 B5</t>
  </si>
  <si>
    <t>POLIA USINADA ROTOR 280/30 A1</t>
  </si>
  <si>
    <t>EIXO - Ø 60X1120 VB3 - TITAN LS 1250</t>
  </si>
  <si>
    <t>EIXO Ø 45X1217 VB3 - TITAN LD 630</t>
  </si>
  <si>
    <t>POLIA USINADA ROTOR 280/50 B2</t>
  </si>
  <si>
    <t>EIXO - Ø20X400MM - TITAN LS 224 (A1)</t>
  </si>
  <si>
    <t>EIXO - Ø40 X 1089 VB2 - TITAN LD 560 UNIV.</t>
  </si>
  <si>
    <t>EIXO - Ø45X1315 VB2 - TITAN LD 710 UNIV.</t>
  </si>
  <si>
    <t>EIXO - Ø45X1325 VB3 - TITAN LD 710 UNIV.</t>
  </si>
  <si>
    <t>EIXO - Ø20 X 490 VA1 - TITAN LS 400</t>
  </si>
  <si>
    <t>POLIA USINADA ROTOR 210/20 A1</t>
  </si>
  <si>
    <t>EIXO Ø45X1205 VB2 - TITAN LD 630 UNIV.</t>
  </si>
  <si>
    <t>EIXO - Ø50 X 1470 VB3 - TITAN LD 800 UNIV.</t>
  </si>
  <si>
    <t>POLIA USINADA ROTOR 140/20 B2</t>
  </si>
  <si>
    <t>EIXO - Ø50 X 1475 VB4 - TITAN LD 800 UNIV.</t>
  </si>
  <si>
    <t>POLIA USINADA ROTOR 200/45 B2</t>
  </si>
  <si>
    <t>POLIA USINADA ROTOR 190/40 B2</t>
  </si>
  <si>
    <t>POLIA USINADA ROTOR 100/30 A1</t>
  </si>
  <si>
    <t>POLIA USINADA ROTOR 160/40 B2</t>
  </si>
  <si>
    <t>POLIA USINADA ROTOR 150/40 B2</t>
  </si>
  <si>
    <t>POLIA USINADA ROTOR 180/40 B2</t>
  </si>
  <si>
    <t>POLIA USINADA ROTOR 420/50 B2</t>
  </si>
  <si>
    <t>POLIA USINADA ROTOR 320/50 B2</t>
  </si>
  <si>
    <t>POLIA USINADA ROTOR 350/50 B4</t>
  </si>
  <si>
    <t>POLIA USINADA ROTOR 140/40 B2 (MP 5286)</t>
  </si>
  <si>
    <t>POLIA USINADA ROTOR 250/45 B2</t>
  </si>
  <si>
    <t>POLIA USINADA ROTOR 150/40 A1</t>
  </si>
  <si>
    <t>POLIA USINADA ROTOR 220/45 B2</t>
  </si>
  <si>
    <t>POLIA USINADA ROTOR 350/45 B2</t>
  </si>
  <si>
    <t>EIXO - Ø40X655 - TITAN LS 560 (A3)</t>
  </si>
  <si>
    <t>POLIA USINADA ROTOR 170/40 B2</t>
  </si>
  <si>
    <t>POLIA USINADA ROTOR 300/45 B2</t>
  </si>
  <si>
    <t>POLIA USINADA ROTOR 320/50 B4</t>
  </si>
  <si>
    <t>POLIA USINADA ROTOR 270/45 B2</t>
  </si>
  <si>
    <t>POLIA USINADA ROTOR 320/45 B2</t>
  </si>
  <si>
    <t>POLIA USINADA ROTOR 120/30 A1</t>
  </si>
  <si>
    <t>POLIA USINADA ROTOR 200/40 B2</t>
  </si>
  <si>
    <t>POLIA USINADA ROTOR 190/40 A1</t>
  </si>
  <si>
    <t>POLIA USINADA ROTOR 220/40 B2</t>
  </si>
  <si>
    <t>POLIA USINADA ROTOR 260/45 B2</t>
  </si>
  <si>
    <t>POLIA USINADA ROTOR 230/45 B2</t>
  </si>
  <si>
    <t>POLIA USINADA ROTOR 170/45 B2</t>
  </si>
  <si>
    <t>POLIA USINADA ROTOR 180/45 B2 (MP5116)</t>
  </si>
  <si>
    <t>CUBO USINADO - Ø150/Ø42</t>
  </si>
  <si>
    <t>EIXO - Ø45X625 - TITAN LS 630</t>
  </si>
  <si>
    <t>POLIA USINADA ROTOR 210/40 B2</t>
  </si>
  <si>
    <t>POLIA USINADA ROTOR 420/50 B3</t>
  </si>
  <si>
    <t>EIXO - Ø50 X 1442 - TITAN LD 800</t>
  </si>
  <si>
    <t>POLIA USINADA ROTOR 210/40 A1 - (MP 4495)</t>
  </si>
  <si>
    <t>POLIA USINADA ROTOR 180/40 A1</t>
  </si>
  <si>
    <t>POLIA USINADA ROTOR 360/50 B3</t>
  </si>
  <si>
    <t>EIXO - Ø40X550 - TITAN LS 500</t>
  </si>
  <si>
    <t>POLIA USINADA ROTOR 130/30 A1</t>
  </si>
  <si>
    <t>POLIA USINADA ROTOR 170/40 A1</t>
  </si>
  <si>
    <t>POLIA USINADA ROTOR 300/50 B2</t>
  </si>
  <si>
    <t>POLIA USINADA ROTOR 290/50 B3</t>
  </si>
  <si>
    <t>POLIA USINADA ROTOR 210/45 B2</t>
  </si>
  <si>
    <t>POLIA USINADA ROTOR 240/40 B2</t>
  </si>
  <si>
    <t>POLIA USINADA ROTOR 140/35 A1</t>
  </si>
  <si>
    <t xml:space="preserve">TOP MASTER </t>
  </si>
  <si>
    <t>CEFAG</t>
  </si>
  <si>
    <t>R$ 140,00</t>
  </si>
  <si>
    <t>R$85,00</t>
  </si>
  <si>
    <t>R$ 155,00</t>
  </si>
  <si>
    <t>R$140,00</t>
  </si>
  <si>
    <t>R$105,00</t>
  </si>
  <si>
    <t>R$170,00</t>
  </si>
  <si>
    <t>Diferença</t>
  </si>
  <si>
    <t>Média Consumo</t>
  </si>
  <si>
    <t>Saving total</t>
  </si>
  <si>
    <t>Anual TOP Master</t>
  </si>
  <si>
    <t>Anual CEFAG</t>
  </si>
  <si>
    <t>TOP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</si>
</sst>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_-* #,##0_-;\-* #,##0_-;_-* &quot;-&quot;??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7.5"/>
      <color rgb="FF000000"/>
      <name val="Tahoma"/>
      <family val="2"/>
    </font>
    <font>
      <sz val="7.5"/>
      <color rgb="FF0000C8"/>
      <name val="Tahoma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1">
    <xf numFmtId="0" fontId="0" fillId="0" borderId="0" xfId="0"/>
    <xf numFmtId="0" fontId="19" fillId="33" borderId="10" xfId="0" applyFont="1" applyFill="1" applyBorder="1" applyAlignment="1">
      <alignment wrapText="1"/>
    </xf>
    <xf numFmtId="0" fontId="18" fillId="33" borderId="10" xfId="0" applyFont="1" applyFill="1" applyBorder="1" applyAlignment="1">
      <alignment horizontal="right" wrapText="1"/>
    </xf>
    <xf numFmtId="0" fontId="0" fillId="0" borderId="0" xfId="0" applyAlignment="1">
      <alignment vertical="top"/>
    </xf>
    <xf numFmtId="0" fontId="18" fillId="34" borderId="10" xfId="0" applyFont="1" applyFill="1" applyBorder="1" applyAlignment="1">
      <alignment horizontal="left" vertical="top"/>
    </xf>
    <xf numFmtId="0" fontId="18" fillId="33" borderId="11" xfId="0" applyFont="1" applyFill="1" applyBorder="1" applyAlignment="1">
      <alignment horizontal="right" wrapText="1"/>
    </xf>
    <xf numFmtId="0" fontId="18" fillId="34" borderId="11" xfId="0" applyFont="1" applyFill="1" applyBorder="1" applyAlignment="1">
      <alignment horizontal="right" vertical="top"/>
    </xf>
    <xf numFmtId="164" fontId="0" fillId="0" borderId="0" xfId="0" applyNumberFormat="1"/>
    <xf numFmtId="165" fontId="18" fillId="34" borderId="11" xfId="42" applyNumberFormat="1" applyFont="1" applyFill="1" applyBorder="1" applyAlignment="1">
      <alignment horizontal="right" vertical="top"/>
    </xf>
    <xf numFmtId="44" fontId="18" fillId="33" borderId="11" xfId="43" applyFont="1" applyFill="1" applyBorder="1" applyAlignment="1">
      <alignment horizontal="right" wrapText="1"/>
    </xf>
    <xf numFmtId="44" fontId="18" fillId="34" borderId="11" xfId="43" applyFont="1" applyFill="1" applyBorder="1" applyAlignment="1">
      <alignment horizontal="right" vertical="top"/>
    </xf>
    <xf numFmtId="44" fontId="0" fillId="0" borderId="0" xfId="43" applyFont="1"/>
    <xf numFmtId="44" fontId="18" fillId="33" borderId="12" xfId="43" applyFont="1" applyFill="1" applyBorder="1" applyAlignment="1">
      <alignment horizontal="right" wrapText="1"/>
    </xf>
    <xf numFmtId="44" fontId="18" fillId="34" borderId="12" xfId="43" applyFont="1" applyFill="1" applyBorder="1" applyAlignment="1">
      <alignment horizontal="right" vertical="top"/>
    </xf>
    <xf numFmtId="165" fontId="0" fillId="0" borderId="0" xfId="0" applyNumberFormat="1" applyAlignment="1">
      <alignment vertical="top"/>
    </xf>
    <xf numFmtId="44" fontId="18" fillId="33" borderId="0" xfId="43" applyFont="1" applyFill="1" applyBorder="1" applyAlignment="1">
      <alignment horizontal="right" wrapText="1"/>
    </xf>
    <xf numFmtId="44" fontId="0" fillId="0" borderId="0" xfId="43" applyFont="1" applyAlignment="1">
      <alignment vertical="top"/>
    </xf>
    <xf numFmtId="44" fontId="0" fillId="0" borderId="0" xfId="0" applyNumberFormat="1" applyAlignment="1">
      <alignment vertical="top"/>
    </xf>
    <xf numFmtId="0" fontId="18" fillId="34" borderId="10" xfId="42" applyNumberFormat="1" applyFont="1" applyFill="1" applyBorder="1" applyAlignment="1">
      <alignment horizontal="center" vertical="top"/>
    </xf>
    <xf numFmtId="0" fontId="18" fillId="34" borderId="11" xfId="42" applyNumberFormat="1" applyFont="1" applyFill="1" applyBorder="1" applyAlignment="1">
      <alignment horizontal="center" vertical="top"/>
    </xf>
    <xf numFmtId="164" fontId="0" fillId="35" borderId="0" xfId="0" applyNumberFormat="1" applyFill="1"/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2" builtinId="3"/>
    <cellStyle name="Currency" xfId="43" builtinId="4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6DA95F-EDE6-4B0F-AF03-D68B57888B08}">
  <dimension ref="A1:P1000"/>
  <sheetViews>
    <sheetView tabSelected="1" topLeftCell="A249" workbookViewId="0">
      <selection activeCell="N272" sqref="N272"/>
    </sheetView>
  </sheetViews>
  <sheetFormatPr defaultRowHeight="14.4" x14ac:dyDescent="0.3"/>
  <cols>
    <col min="1" max="2" width="8.33203125" bestFit="1" customWidth="1"/>
    <col min="3" max="3" width="36.5546875" bestFit="1" customWidth="1"/>
    <col min="4" max="4" width="9.33203125" customWidth="1"/>
    <col min="6" max="6" width="9" customWidth="1"/>
    <col min="7" max="8" width="9" style="11" customWidth="1"/>
    <col min="9" max="9" width="6.77734375" bestFit="1" customWidth="1"/>
    <col min="10" max="10" width="6.6640625" bestFit="1" customWidth="1"/>
    <col min="11" max="11" width="12.88671875" style="11" bestFit="1" customWidth="1"/>
    <col min="12" max="12" width="14.21875" bestFit="1" customWidth="1"/>
    <col min="13" max="13" width="15.6640625" bestFit="1" customWidth="1"/>
    <col min="14" max="14" width="12.5546875" bestFit="1" customWidth="1"/>
    <col min="16" max="16" width="14" bestFit="1" customWidth="1"/>
  </cols>
  <sheetData>
    <row r="1" spans="1:16" ht="21.6" x14ac:dyDescent="0.3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5" t="s">
        <v>5</v>
      </c>
      <c r="G1" s="9" t="s">
        <v>276</v>
      </c>
      <c r="H1" s="9" t="s">
        <v>277</v>
      </c>
      <c r="I1" s="5" t="s">
        <v>284</v>
      </c>
      <c r="J1" s="5" t="s">
        <v>285</v>
      </c>
      <c r="K1" s="12" t="s">
        <v>286</v>
      </c>
      <c r="L1" s="15" t="s">
        <v>287</v>
      </c>
      <c r="M1" s="15" t="s">
        <v>288</v>
      </c>
    </row>
    <row r="2" spans="1:16" s="3" customFormat="1" x14ac:dyDescent="0.3">
      <c r="A2" s="4">
        <v>10432</v>
      </c>
      <c r="B2" s="4">
        <v>10432</v>
      </c>
      <c r="C2" s="4" t="s">
        <v>6</v>
      </c>
      <c r="D2" s="18">
        <v>1</v>
      </c>
      <c r="E2" s="18">
        <v>1.3333333333333333</v>
      </c>
      <c r="F2" s="19">
        <v>1.6666666666666667</v>
      </c>
      <c r="G2" s="10">
        <v>155</v>
      </c>
      <c r="H2" s="10" t="s">
        <v>278</v>
      </c>
      <c r="I2" s="6">
        <f>G2-H2</f>
        <v>15</v>
      </c>
      <c r="J2" s="8">
        <f>IFERROR(AVERAGE(D2:F2),0)</f>
        <v>1.3333333333333333</v>
      </c>
      <c r="K2" s="13">
        <f>I2*J2</f>
        <v>20</v>
      </c>
      <c r="L2" s="16">
        <f>G2*J2</f>
        <v>206.66666666666666</v>
      </c>
      <c r="M2" s="16">
        <f>H2*J2</f>
        <v>186.66666666666666</v>
      </c>
      <c r="N2" s="14"/>
      <c r="O2" s="3" t="s">
        <v>289</v>
      </c>
      <c r="P2" s="17">
        <f>SUM(L2:L271)*12</f>
        <v>361259.99999999983</v>
      </c>
    </row>
    <row r="3" spans="1:16" s="3" customFormat="1" x14ac:dyDescent="0.3">
      <c r="A3" s="4">
        <v>10433</v>
      </c>
      <c r="B3" s="4">
        <v>10433</v>
      </c>
      <c r="C3" s="4" t="s">
        <v>7</v>
      </c>
      <c r="D3" s="18">
        <v>4</v>
      </c>
      <c r="E3" s="18">
        <v>3.8333333333333335</v>
      </c>
      <c r="F3" s="19">
        <v>5.083333333333333</v>
      </c>
      <c r="G3" s="10">
        <v>85</v>
      </c>
      <c r="H3" s="10" t="s">
        <v>279</v>
      </c>
      <c r="I3" s="6">
        <f t="shared" ref="I3:I66" si="0">G3-H3</f>
        <v>0</v>
      </c>
      <c r="J3" s="8">
        <f t="shared" ref="J3:J66" si="1">IFERROR(AVERAGE(D3:F3),0)</f>
        <v>4.3055555555555562</v>
      </c>
      <c r="K3" s="13">
        <f t="shared" ref="K3:K66" si="2">I3*J3</f>
        <v>0</v>
      </c>
      <c r="L3" s="16">
        <f t="shared" ref="L3:L66" si="3">G3*J3</f>
        <v>365.97222222222229</v>
      </c>
      <c r="M3" s="16">
        <f>H3*J3</f>
        <v>365.97222222222229</v>
      </c>
      <c r="O3" s="3" t="s">
        <v>277</v>
      </c>
      <c r="P3" s="17">
        <f>SUM(M2:M271)*12</f>
        <v>314626.6666666664</v>
      </c>
    </row>
    <row r="4" spans="1:16" s="3" customFormat="1" x14ac:dyDescent="0.3">
      <c r="A4" s="4">
        <v>10709</v>
      </c>
      <c r="B4" s="4">
        <v>10709</v>
      </c>
      <c r="C4" s="4" t="s">
        <v>8</v>
      </c>
      <c r="D4" s="18">
        <v>0</v>
      </c>
      <c r="E4" s="18">
        <v>0</v>
      </c>
      <c r="F4" s="19">
        <v>0.16666666666666666</v>
      </c>
      <c r="G4" s="10">
        <v>155</v>
      </c>
      <c r="H4" s="10" t="s">
        <v>278</v>
      </c>
      <c r="I4" s="6">
        <f t="shared" si="0"/>
        <v>15</v>
      </c>
      <c r="J4" s="8">
        <f t="shared" si="1"/>
        <v>5.5555555555555552E-2</v>
      </c>
      <c r="K4" s="13">
        <f t="shared" si="2"/>
        <v>0.83333333333333326</v>
      </c>
      <c r="L4" s="16">
        <f t="shared" si="3"/>
        <v>8.6111111111111107</v>
      </c>
      <c r="M4" s="16">
        <f>H4*J4</f>
        <v>7.7777777777777777</v>
      </c>
      <c r="P4" s="17">
        <f>P3-P2</f>
        <v>-46633.33333333343</v>
      </c>
    </row>
    <row r="5" spans="1:16" s="3" customFormat="1" x14ac:dyDescent="0.3">
      <c r="A5" s="4">
        <v>10726</v>
      </c>
      <c r="B5" s="4">
        <v>10726</v>
      </c>
      <c r="C5" s="4" t="s">
        <v>9</v>
      </c>
      <c r="D5" s="18">
        <v>0</v>
      </c>
      <c r="E5" s="18">
        <v>0.16666666666666666</v>
      </c>
      <c r="F5" s="19">
        <v>0.91666666666666663</v>
      </c>
      <c r="G5" s="10">
        <v>155</v>
      </c>
      <c r="H5" s="10" t="s">
        <v>280</v>
      </c>
      <c r="I5" s="6">
        <f t="shared" si="0"/>
        <v>0</v>
      </c>
      <c r="J5" s="8">
        <f t="shared" si="1"/>
        <v>0.3611111111111111</v>
      </c>
      <c r="K5" s="13">
        <f t="shared" si="2"/>
        <v>0</v>
      </c>
      <c r="L5" s="16">
        <f t="shared" si="3"/>
        <v>55.972222222222221</v>
      </c>
      <c r="M5" s="16">
        <f>H5*J5</f>
        <v>55.972222222222221</v>
      </c>
    </row>
    <row r="6" spans="1:16" s="3" customFormat="1" x14ac:dyDescent="0.3">
      <c r="A6" s="4">
        <v>10785</v>
      </c>
      <c r="B6" s="4">
        <v>10785</v>
      </c>
      <c r="C6" s="4" t="s">
        <v>10</v>
      </c>
      <c r="D6" s="18">
        <v>0.66666666666666663</v>
      </c>
      <c r="E6" s="18">
        <v>0.5</v>
      </c>
      <c r="F6" s="19">
        <v>0.33333333333333331</v>
      </c>
      <c r="G6" s="10">
        <v>155</v>
      </c>
      <c r="H6" s="10">
        <v>155</v>
      </c>
      <c r="I6" s="6">
        <f t="shared" si="0"/>
        <v>0</v>
      </c>
      <c r="J6" s="8">
        <f t="shared" si="1"/>
        <v>0.49999999999999994</v>
      </c>
      <c r="K6" s="13">
        <f t="shared" si="2"/>
        <v>0</v>
      </c>
      <c r="L6" s="16">
        <f t="shared" si="3"/>
        <v>77.499999999999986</v>
      </c>
      <c r="M6" s="16">
        <f>H6*J6</f>
        <v>77.499999999999986</v>
      </c>
    </row>
    <row r="7" spans="1:16" s="3" customFormat="1" x14ac:dyDescent="0.3">
      <c r="A7" s="4">
        <v>10807</v>
      </c>
      <c r="B7" s="4">
        <v>10807</v>
      </c>
      <c r="C7" s="4" t="s">
        <v>11</v>
      </c>
      <c r="D7" s="18">
        <v>0</v>
      </c>
      <c r="E7" s="18">
        <v>0</v>
      </c>
      <c r="F7" s="19">
        <v>0.16666666666666666</v>
      </c>
      <c r="G7" s="10">
        <v>155</v>
      </c>
      <c r="H7" s="10">
        <v>155</v>
      </c>
      <c r="I7" s="6">
        <f t="shared" si="0"/>
        <v>0</v>
      </c>
      <c r="J7" s="8">
        <f t="shared" si="1"/>
        <v>5.5555555555555552E-2</v>
      </c>
      <c r="K7" s="13">
        <f t="shared" si="2"/>
        <v>0</v>
      </c>
      <c r="L7" s="16">
        <f t="shared" si="3"/>
        <v>8.6111111111111107</v>
      </c>
      <c r="M7" s="16">
        <f>H7*J7</f>
        <v>8.6111111111111107</v>
      </c>
    </row>
    <row r="8" spans="1:16" s="3" customFormat="1" x14ac:dyDescent="0.3">
      <c r="A8" s="4">
        <v>11019</v>
      </c>
      <c r="B8" s="4">
        <v>11019</v>
      </c>
      <c r="C8" s="4" t="s">
        <v>12</v>
      </c>
      <c r="D8" s="18">
        <v>0.33333333333333331</v>
      </c>
      <c r="E8" s="18">
        <v>0.16666666666666666</v>
      </c>
      <c r="F8" s="19">
        <v>0.33333333333333331</v>
      </c>
      <c r="G8" s="10">
        <v>155</v>
      </c>
      <c r="H8" s="10">
        <v>0</v>
      </c>
      <c r="I8" s="6">
        <f t="shared" si="0"/>
        <v>155</v>
      </c>
      <c r="J8" s="8">
        <f t="shared" si="1"/>
        <v>0.27777777777777773</v>
      </c>
      <c r="K8" s="13">
        <f t="shared" si="2"/>
        <v>43.05555555555555</v>
      </c>
      <c r="L8" s="16">
        <f t="shared" si="3"/>
        <v>43.05555555555555</v>
      </c>
      <c r="M8" s="16">
        <f>H8*J8</f>
        <v>0</v>
      </c>
    </row>
    <row r="9" spans="1:16" s="3" customFormat="1" x14ac:dyDescent="0.3">
      <c r="A9" s="4">
        <v>11021</v>
      </c>
      <c r="B9" s="4">
        <v>11021</v>
      </c>
      <c r="C9" s="4" t="s">
        <v>13</v>
      </c>
      <c r="D9" s="18">
        <v>0</v>
      </c>
      <c r="E9" s="18">
        <v>0</v>
      </c>
      <c r="F9" s="19">
        <v>0.25</v>
      </c>
      <c r="G9" s="10">
        <v>155</v>
      </c>
      <c r="H9" s="10">
        <v>0</v>
      </c>
      <c r="I9" s="6">
        <f t="shared" si="0"/>
        <v>155</v>
      </c>
      <c r="J9" s="8">
        <f t="shared" si="1"/>
        <v>8.3333333333333329E-2</v>
      </c>
      <c r="K9" s="13">
        <f t="shared" si="2"/>
        <v>12.916666666666666</v>
      </c>
      <c r="L9" s="16">
        <f t="shared" si="3"/>
        <v>12.916666666666666</v>
      </c>
      <c r="M9" s="16">
        <f>H9*J9</f>
        <v>0</v>
      </c>
    </row>
    <row r="10" spans="1:16" s="3" customFormat="1" x14ac:dyDescent="0.3">
      <c r="A10" s="4">
        <v>11080</v>
      </c>
      <c r="B10" s="4">
        <v>11080</v>
      </c>
      <c r="C10" s="4" t="s">
        <v>14</v>
      </c>
      <c r="D10" s="18">
        <v>0.33333333333333331</v>
      </c>
      <c r="E10" s="18">
        <v>0.16666666666666666</v>
      </c>
      <c r="F10" s="19">
        <v>0.25</v>
      </c>
      <c r="G10" s="10">
        <v>155</v>
      </c>
      <c r="H10" s="10">
        <v>0</v>
      </c>
      <c r="I10" s="6">
        <f t="shared" si="0"/>
        <v>155</v>
      </c>
      <c r="J10" s="8">
        <f t="shared" si="1"/>
        <v>0.25</v>
      </c>
      <c r="K10" s="13">
        <f t="shared" si="2"/>
        <v>38.75</v>
      </c>
      <c r="L10" s="16">
        <f t="shared" si="3"/>
        <v>38.75</v>
      </c>
      <c r="M10" s="16">
        <f>H10*J10</f>
        <v>0</v>
      </c>
    </row>
    <row r="11" spans="1:16" s="3" customFormat="1" x14ac:dyDescent="0.3">
      <c r="A11" s="4">
        <v>11274</v>
      </c>
      <c r="B11" s="4">
        <v>11274</v>
      </c>
      <c r="C11" s="4" t="s">
        <v>15</v>
      </c>
      <c r="D11" s="18">
        <v>0.33333333333333331</v>
      </c>
      <c r="E11" s="18">
        <v>0.16666666666666666</v>
      </c>
      <c r="F11" s="19">
        <v>8.3333333333333329E-2</v>
      </c>
      <c r="G11" s="10">
        <v>155</v>
      </c>
      <c r="H11" s="10" t="s">
        <v>280</v>
      </c>
      <c r="I11" s="6">
        <f t="shared" si="0"/>
        <v>0</v>
      </c>
      <c r="J11" s="8">
        <f t="shared" si="1"/>
        <v>0.19444444444444445</v>
      </c>
      <c r="K11" s="13">
        <f t="shared" si="2"/>
        <v>0</v>
      </c>
      <c r="L11" s="16">
        <f t="shared" si="3"/>
        <v>30.138888888888889</v>
      </c>
      <c r="M11" s="16">
        <f t="shared" ref="M3:M66" si="4">H11*J11</f>
        <v>30.138888888888889</v>
      </c>
    </row>
    <row r="12" spans="1:16" s="3" customFormat="1" x14ac:dyDescent="0.3">
      <c r="A12" s="4">
        <v>11357</v>
      </c>
      <c r="B12" s="4">
        <v>11357</v>
      </c>
      <c r="C12" s="4" t="s">
        <v>16</v>
      </c>
      <c r="D12" s="18">
        <v>0.33333333333333331</v>
      </c>
      <c r="E12" s="18">
        <v>0.16666666666666666</v>
      </c>
      <c r="F12" s="19">
        <v>0.5</v>
      </c>
      <c r="G12" s="10">
        <v>155</v>
      </c>
      <c r="H12" s="10">
        <v>155</v>
      </c>
      <c r="I12" s="6">
        <f t="shared" si="0"/>
        <v>0</v>
      </c>
      <c r="J12" s="8">
        <f t="shared" si="1"/>
        <v>0.33333333333333331</v>
      </c>
      <c r="K12" s="13">
        <f t="shared" si="2"/>
        <v>0</v>
      </c>
      <c r="L12" s="16">
        <f t="shared" si="3"/>
        <v>51.666666666666664</v>
      </c>
      <c r="M12" s="16">
        <f t="shared" si="4"/>
        <v>51.666666666666664</v>
      </c>
    </row>
    <row r="13" spans="1:16" s="3" customFormat="1" x14ac:dyDescent="0.3">
      <c r="A13" s="4">
        <v>11993</v>
      </c>
      <c r="B13" s="4">
        <v>11993</v>
      </c>
      <c r="C13" s="4" t="s">
        <v>17</v>
      </c>
      <c r="D13" s="18">
        <v>5.666666666666667</v>
      </c>
      <c r="E13" s="18">
        <v>5.833333333333333</v>
      </c>
      <c r="F13" s="19">
        <v>4.666666666666667</v>
      </c>
      <c r="G13" s="10">
        <v>155</v>
      </c>
      <c r="H13" s="10">
        <v>0</v>
      </c>
      <c r="I13" s="6">
        <f t="shared" si="0"/>
        <v>155</v>
      </c>
      <c r="J13" s="8">
        <f t="shared" si="1"/>
        <v>5.3888888888888893</v>
      </c>
      <c r="K13" s="13">
        <f t="shared" si="2"/>
        <v>835.27777777777783</v>
      </c>
      <c r="L13" s="16">
        <f t="shared" si="3"/>
        <v>835.27777777777783</v>
      </c>
      <c r="M13" s="16">
        <f t="shared" si="4"/>
        <v>0</v>
      </c>
    </row>
    <row r="14" spans="1:16" s="3" customFormat="1" x14ac:dyDescent="0.3">
      <c r="A14" s="4">
        <v>12231</v>
      </c>
      <c r="B14" s="4">
        <v>12231</v>
      </c>
      <c r="C14" s="4" t="s">
        <v>18</v>
      </c>
      <c r="D14" s="18">
        <v>0.33333333333333331</v>
      </c>
      <c r="E14" s="18">
        <v>0.66666666666666663</v>
      </c>
      <c r="F14" s="19">
        <v>0.75</v>
      </c>
      <c r="G14" s="10">
        <v>155</v>
      </c>
      <c r="H14" s="10" t="s">
        <v>280</v>
      </c>
      <c r="I14" s="6">
        <f t="shared" si="0"/>
        <v>0</v>
      </c>
      <c r="J14" s="8">
        <f t="shared" si="1"/>
        <v>0.58333333333333337</v>
      </c>
      <c r="K14" s="13">
        <f t="shared" si="2"/>
        <v>0</v>
      </c>
      <c r="L14" s="16">
        <f t="shared" si="3"/>
        <v>90.416666666666671</v>
      </c>
      <c r="M14" s="16">
        <f t="shared" si="4"/>
        <v>90.416666666666671</v>
      </c>
    </row>
    <row r="15" spans="1:16" s="3" customFormat="1" x14ac:dyDescent="0.3">
      <c r="A15" s="4">
        <v>12602</v>
      </c>
      <c r="B15" s="4">
        <v>12602</v>
      </c>
      <c r="C15" s="4" t="s">
        <v>19</v>
      </c>
      <c r="D15" s="18">
        <v>0.33333333333333331</v>
      </c>
      <c r="E15" s="18">
        <v>0.16666666666666666</v>
      </c>
      <c r="F15" s="19">
        <v>0.16666666666666666</v>
      </c>
      <c r="G15" s="10">
        <v>85</v>
      </c>
      <c r="H15" s="10" t="s">
        <v>279</v>
      </c>
      <c r="I15" s="6">
        <f t="shared" si="0"/>
        <v>0</v>
      </c>
      <c r="J15" s="8">
        <f t="shared" si="1"/>
        <v>0.22222222222222221</v>
      </c>
      <c r="K15" s="13">
        <f t="shared" si="2"/>
        <v>0</v>
      </c>
      <c r="L15" s="16">
        <f t="shared" si="3"/>
        <v>18.888888888888889</v>
      </c>
      <c r="M15" s="16">
        <f t="shared" si="4"/>
        <v>18.888888888888889</v>
      </c>
    </row>
    <row r="16" spans="1:16" s="3" customFormat="1" x14ac:dyDescent="0.3">
      <c r="A16" s="4">
        <v>12797</v>
      </c>
      <c r="B16" s="4">
        <v>12797</v>
      </c>
      <c r="C16" s="4" t="s">
        <v>20</v>
      </c>
      <c r="D16" s="18">
        <v>0</v>
      </c>
      <c r="E16" s="18">
        <v>0</v>
      </c>
      <c r="F16" s="19">
        <v>0.33333333333333331</v>
      </c>
      <c r="G16" s="10">
        <v>155</v>
      </c>
      <c r="H16" s="10" t="s">
        <v>280</v>
      </c>
      <c r="I16" s="6">
        <f t="shared" si="0"/>
        <v>0</v>
      </c>
      <c r="J16" s="8">
        <f t="shared" si="1"/>
        <v>0.1111111111111111</v>
      </c>
      <c r="K16" s="13">
        <f t="shared" si="2"/>
        <v>0</v>
      </c>
      <c r="L16" s="16">
        <f t="shared" si="3"/>
        <v>17.222222222222221</v>
      </c>
      <c r="M16" s="16">
        <f t="shared" si="4"/>
        <v>17.222222222222221</v>
      </c>
    </row>
    <row r="17" spans="1:13" s="3" customFormat="1" x14ac:dyDescent="0.3">
      <c r="A17" s="4">
        <v>12860</v>
      </c>
      <c r="B17" s="4">
        <v>12860</v>
      </c>
      <c r="C17" s="4" t="s">
        <v>21</v>
      </c>
      <c r="D17" s="18">
        <v>0</v>
      </c>
      <c r="E17" s="18">
        <v>0.16666666666666666</v>
      </c>
      <c r="F17" s="19">
        <v>8.3333333333333329E-2</v>
      </c>
      <c r="G17" s="10">
        <v>155</v>
      </c>
      <c r="H17" s="10" t="s">
        <v>280</v>
      </c>
      <c r="I17" s="6">
        <f t="shared" si="0"/>
        <v>0</v>
      </c>
      <c r="J17" s="8">
        <f t="shared" si="1"/>
        <v>8.3333333333333329E-2</v>
      </c>
      <c r="K17" s="13">
        <f t="shared" si="2"/>
        <v>0</v>
      </c>
      <c r="L17" s="16">
        <f t="shared" si="3"/>
        <v>12.916666666666666</v>
      </c>
      <c r="M17" s="16">
        <f t="shared" si="4"/>
        <v>12.916666666666666</v>
      </c>
    </row>
    <row r="18" spans="1:13" s="3" customFormat="1" x14ac:dyDescent="0.3">
      <c r="A18" s="4">
        <v>13094</v>
      </c>
      <c r="B18" s="4">
        <v>13094</v>
      </c>
      <c r="C18" s="4" t="s">
        <v>22</v>
      </c>
      <c r="D18" s="18">
        <v>1</v>
      </c>
      <c r="E18" s="18">
        <v>0.5</v>
      </c>
      <c r="F18" s="19">
        <v>0.41666666666666669</v>
      </c>
      <c r="G18" s="10">
        <v>155</v>
      </c>
      <c r="H18" s="10" t="s">
        <v>280</v>
      </c>
      <c r="I18" s="6">
        <f t="shared" si="0"/>
        <v>0</v>
      </c>
      <c r="J18" s="8">
        <f t="shared" si="1"/>
        <v>0.63888888888888895</v>
      </c>
      <c r="K18" s="13">
        <f t="shared" si="2"/>
        <v>0</v>
      </c>
      <c r="L18" s="16">
        <f t="shared" si="3"/>
        <v>99.027777777777786</v>
      </c>
      <c r="M18" s="16">
        <f t="shared" si="4"/>
        <v>99.027777777777786</v>
      </c>
    </row>
    <row r="19" spans="1:13" s="3" customFormat="1" x14ac:dyDescent="0.3">
      <c r="A19" s="4">
        <v>13472</v>
      </c>
      <c r="B19" s="4">
        <v>13472</v>
      </c>
      <c r="C19" s="4" t="s">
        <v>23</v>
      </c>
      <c r="D19" s="18">
        <v>1</v>
      </c>
      <c r="E19" s="18">
        <v>0.5</v>
      </c>
      <c r="F19" s="19">
        <v>0.66666666666666663</v>
      </c>
      <c r="G19" s="10">
        <v>155</v>
      </c>
      <c r="H19" s="10" t="s">
        <v>280</v>
      </c>
      <c r="I19" s="6">
        <f t="shared" si="0"/>
        <v>0</v>
      </c>
      <c r="J19" s="8">
        <f t="shared" si="1"/>
        <v>0.72222222222222221</v>
      </c>
      <c r="K19" s="13">
        <f t="shared" si="2"/>
        <v>0</v>
      </c>
      <c r="L19" s="16">
        <f t="shared" si="3"/>
        <v>111.94444444444444</v>
      </c>
      <c r="M19" s="16">
        <f t="shared" si="4"/>
        <v>111.94444444444444</v>
      </c>
    </row>
    <row r="20" spans="1:13" s="3" customFormat="1" x14ac:dyDescent="0.3">
      <c r="A20" s="4">
        <v>13732</v>
      </c>
      <c r="B20" s="4">
        <v>13732</v>
      </c>
      <c r="C20" s="4" t="s">
        <v>24</v>
      </c>
      <c r="D20" s="18">
        <v>1.6666666666666667</v>
      </c>
      <c r="E20" s="18">
        <v>1.1666666666666667</v>
      </c>
      <c r="F20" s="19">
        <v>0.58333333333333337</v>
      </c>
      <c r="G20" s="10">
        <v>155</v>
      </c>
      <c r="H20" s="10" t="s">
        <v>280</v>
      </c>
      <c r="I20" s="6">
        <f t="shared" si="0"/>
        <v>0</v>
      </c>
      <c r="J20" s="8">
        <f t="shared" si="1"/>
        <v>1.1388888888888891</v>
      </c>
      <c r="K20" s="13">
        <f t="shared" si="2"/>
        <v>0</v>
      </c>
      <c r="L20" s="16">
        <f t="shared" si="3"/>
        <v>176.5277777777778</v>
      </c>
      <c r="M20" s="16">
        <f t="shared" si="4"/>
        <v>176.5277777777778</v>
      </c>
    </row>
    <row r="21" spans="1:13" s="3" customFormat="1" x14ac:dyDescent="0.3">
      <c r="A21" s="4">
        <v>14488</v>
      </c>
      <c r="B21" s="4">
        <v>14488</v>
      </c>
      <c r="C21" s="4" t="s">
        <v>25</v>
      </c>
      <c r="D21" s="18">
        <v>0.66666666666666663</v>
      </c>
      <c r="E21" s="18">
        <v>0.33333333333333331</v>
      </c>
      <c r="F21" s="19">
        <v>0.41666666666666669</v>
      </c>
      <c r="G21" s="10">
        <v>155</v>
      </c>
      <c r="H21" s="10" t="s">
        <v>281</v>
      </c>
      <c r="I21" s="6">
        <f t="shared" si="0"/>
        <v>15</v>
      </c>
      <c r="J21" s="8">
        <f t="shared" si="1"/>
        <v>0.47222222222222227</v>
      </c>
      <c r="K21" s="13">
        <f t="shared" si="2"/>
        <v>7.0833333333333339</v>
      </c>
      <c r="L21" s="16">
        <f t="shared" si="3"/>
        <v>73.194444444444457</v>
      </c>
      <c r="M21" s="16">
        <f t="shared" si="4"/>
        <v>66.111111111111114</v>
      </c>
    </row>
    <row r="22" spans="1:13" s="3" customFormat="1" x14ac:dyDescent="0.3">
      <c r="A22" s="4">
        <v>14893</v>
      </c>
      <c r="B22" s="4">
        <v>14893</v>
      </c>
      <c r="C22" s="4" t="s">
        <v>26</v>
      </c>
      <c r="D22" s="18">
        <v>1.3333333333333333</v>
      </c>
      <c r="E22" s="18">
        <v>0.83333333333333337</v>
      </c>
      <c r="F22" s="19">
        <v>0.41666666666666669</v>
      </c>
      <c r="G22" s="10">
        <v>300</v>
      </c>
      <c r="H22" s="10">
        <v>0</v>
      </c>
      <c r="I22" s="6">
        <f t="shared" si="0"/>
        <v>300</v>
      </c>
      <c r="J22" s="8">
        <f t="shared" si="1"/>
        <v>0.86111111111111105</v>
      </c>
      <c r="K22" s="13">
        <f t="shared" si="2"/>
        <v>258.33333333333331</v>
      </c>
      <c r="L22" s="16">
        <f t="shared" si="3"/>
        <v>258.33333333333331</v>
      </c>
      <c r="M22" s="16">
        <f t="shared" si="4"/>
        <v>0</v>
      </c>
    </row>
    <row r="23" spans="1:13" s="3" customFormat="1" ht="16.5" customHeight="1" x14ac:dyDescent="0.3">
      <c r="A23" s="4">
        <v>14913</v>
      </c>
      <c r="B23" s="4">
        <v>14913</v>
      </c>
      <c r="C23" s="4" t="s">
        <v>27</v>
      </c>
      <c r="D23" s="18">
        <v>0</v>
      </c>
      <c r="E23" s="18">
        <v>0.16666666666666666</v>
      </c>
      <c r="F23" s="19">
        <v>8.3333333333333329E-2</v>
      </c>
      <c r="G23" s="10">
        <v>130</v>
      </c>
      <c r="H23" s="10">
        <v>0</v>
      </c>
      <c r="I23" s="6">
        <f t="shared" si="0"/>
        <v>130</v>
      </c>
      <c r="J23" s="8">
        <f t="shared" si="1"/>
        <v>8.3333333333333329E-2</v>
      </c>
      <c r="K23" s="13">
        <f t="shared" si="2"/>
        <v>10.833333333333332</v>
      </c>
      <c r="L23" s="16">
        <f t="shared" si="3"/>
        <v>10.833333333333332</v>
      </c>
      <c r="M23" s="16">
        <f t="shared" si="4"/>
        <v>0</v>
      </c>
    </row>
    <row r="24" spans="1:13" s="3" customFormat="1" x14ac:dyDescent="0.3">
      <c r="A24" s="4">
        <v>15151</v>
      </c>
      <c r="B24" s="4">
        <v>15151</v>
      </c>
      <c r="C24" s="4" t="s">
        <v>28</v>
      </c>
      <c r="D24" s="18">
        <v>1</v>
      </c>
      <c r="E24" s="18">
        <v>0.66666666666666663</v>
      </c>
      <c r="F24" s="19">
        <v>0.5</v>
      </c>
      <c r="G24" s="10">
        <v>155</v>
      </c>
      <c r="H24" s="10" t="s">
        <v>280</v>
      </c>
      <c r="I24" s="6">
        <f t="shared" si="0"/>
        <v>0</v>
      </c>
      <c r="J24" s="8">
        <f t="shared" si="1"/>
        <v>0.72222222222222221</v>
      </c>
      <c r="K24" s="13">
        <f t="shared" si="2"/>
        <v>0</v>
      </c>
      <c r="L24" s="16">
        <f t="shared" si="3"/>
        <v>111.94444444444444</v>
      </c>
      <c r="M24" s="16">
        <f t="shared" si="4"/>
        <v>111.94444444444444</v>
      </c>
    </row>
    <row r="25" spans="1:13" s="3" customFormat="1" x14ac:dyDescent="0.3">
      <c r="A25" s="4">
        <v>15204</v>
      </c>
      <c r="B25" s="4">
        <v>15204</v>
      </c>
      <c r="C25" s="4" t="s">
        <v>29</v>
      </c>
      <c r="D25" s="18">
        <v>0.33333333333333331</v>
      </c>
      <c r="E25" s="18">
        <v>0.16666666666666666</v>
      </c>
      <c r="F25" s="19">
        <v>0.25</v>
      </c>
      <c r="G25" s="10">
        <v>155</v>
      </c>
      <c r="H25" s="10" t="s">
        <v>280</v>
      </c>
      <c r="I25" s="6">
        <f t="shared" si="0"/>
        <v>0</v>
      </c>
      <c r="J25" s="8">
        <f t="shared" si="1"/>
        <v>0.25</v>
      </c>
      <c r="K25" s="13">
        <f t="shared" si="2"/>
        <v>0</v>
      </c>
      <c r="L25" s="16">
        <f t="shared" si="3"/>
        <v>38.75</v>
      </c>
      <c r="M25" s="16">
        <f t="shared" si="4"/>
        <v>38.75</v>
      </c>
    </row>
    <row r="26" spans="1:13" s="3" customFormat="1" x14ac:dyDescent="0.3">
      <c r="A26" s="4">
        <v>15360</v>
      </c>
      <c r="B26" s="4">
        <v>15360</v>
      </c>
      <c r="C26" s="4" t="s">
        <v>30</v>
      </c>
      <c r="D26" s="18">
        <v>0</v>
      </c>
      <c r="E26" s="18">
        <v>0.16666666666666666</v>
      </c>
      <c r="F26" s="19">
        <v>8.3333333333333329E-2</v>
      </c>
      <c r="G26" s="10">
        <v>155</v>
      </c>
      <c r="H26" s="10" t="s">
        <v>280</v>
      </c>
      <c r="I26" s="6">
        <f t="shared" si="0"/>
        <v>0</v>
      </c>
      <c r="J26" s="8">
        <f t="shared" si="1"/>
        <v>8.3333333333333329E-2</v>
      </c>
      <c r="K26" s="13">
        <f t="shared" si="2"/>
        <v>0</v>
      </c>
      <c r="L26" s="16">
        <f t="shared" si="3"/>
        <v>12.916666666666666</v>
      </c>
      <c r="M26" s="16">
        <f t="shared" si="4"/>
        <v>12.916666666666666</v>
      </c>
    </row>
    <row r="27" spans="1:13" s="3" customFormat="1" x14ac:dyDescent="0.3">
      <c r="A27" s="4">
        <v>16224</v>
      </c>
      <c r="B27" s="4">
        <v>16224</v>
      </c>
      <c r="C27" s="4" t="s">
        <v>31</v>
      </c>
      <c r="D27" s="18">
        <v>0</v>
      </c>
      <c r="E27" s="18">
        <v>0</v>
      </c>
      <c r="F27" s="19">
        <v>0.66666666666666663</v>
      </c>
      <c r="G27" s="10">
        <v>85</v>
      </c>
      <c r="H27" s="10" t="s">
        <v>279</v>
      </c>
      <c r="I27" s="6">
        <f t="shared" si="0"/>
        <v>0</v>
      </c>
      <c r="J27" s="8">
        <f t="shared" si="1"/>
        <v>0.22222222222222221</v>
      </c>
      <c r="K27" s="13">
        <f t="shared" si="2"/>
        <v>0</v>
      </c>
      <c r="L27" s="16">
        <f t="shared" si="3"/>
        <v>18.888888888888889</v>
      </c>
      <c r="M27" s="16">
        <f t="shared" si="4"/>
        <v>18.888888888888889</v>
      </c>
    </row>
    <row r="28" spans="1:13" s="3" customFormat="1" x14ac:dyDescent="0.3">
      <c r="A28" s="4">
        <v>16382</v>
      </c>
      <c r="B28" s="4">
        <v>16382</v>
      </c>
      <c r="C28" s="4" t="s">
        <v>32</v>
      </c>
      <c r="D28" s="18">
        <v>0</v>
      </c>
      <c r="E28" s="18">
        <v>0</v>
      </c>
      <c r="F28" s="19">
        <v>0.16666666666666666</v>
      </c>
      <c r="G28" s="10">
        <v>155</v>
      </c>
      <c r="H28" s="10" t="s">
        <v>281</v>
      </c>
      <c r="I28" s="6">
        <f t="shared" si="0"/>
        <v>15</v>
      </c>
      <c r="J28" s="8">
        <f t="shared" si="1"/>
        <v>5.5555555555555552E-2</v>
      </c>
      <c r="K28" s="13">
        <f t="shared" si="2"/>
        <v>0.83333333333333326</v>
      </c>
      <c r="L28" s="16">
        <f t="shared" si="3"/>
        <v>8.6111111111111107</v>
      </c>
      <c r="M28" s="16">
        <f t="shared" si="4"/>
        <v>7.7777777777777777</v>
      </c>
    </row>
    <row r="29" spans="1:13" s="3" customFormat="1" x14ac:dyDescent="0.3">
      <c r="A29" s="4">
        <v>16484</v>
      </c>
      <c r="B29" s="4">
        <v>16484</v>
      </c>
      <c r="C29" s="4" t="s">
        <v>33</v>
      </c>
      <c r="D29" s="18">
        <v>0</v>
      </c>
      <c r="E29" s="18">
        <v>0.66666666666666663</v>
      </c>
      <c r="F29" s="19">
        <v>5.083333333333333</v>
      </c>
      <c r="G29" s="10">
        <v>85</v>
      </c>
      <c r="H29" s="10" t="s">
        <v>279</v>
      </c>
      <c r="I29" s="6">
        <f t="shared" si="0"/>
        <v>0</v>
      </c>
      <c r="J29" s="8">
        <f t="shared" si="1"/>
        <v>1.9166666666666667</v>
      </c>
      <c r="K29" s="13">
        <f t="shared" si="2"/>
        <v>0</v>
      </c>
      <c r="L29" s="16">
        <f t="shared" si="3"/>
        <v>162.91666666666669</v>
      </c>
      <c r="M29" s="16">
        <f t="shared" si="4"/>
        <v>162.91666666666669</v>
      </c>
    </row>
    <row r="30" spans="1:13" s="3" customFormat="1" x14ac:dyDescent="0.3">
      <c r="A30" s="4">
        <v>16495</v>
      </c>
      <c r="B30" s="4">
        <v>16495</v>
      </c>
      <c r="C30" s="4" t="s">
        <v>34</v>
      </c>
      <c r="D30" s="18">
        <v>1.3333333333333333</v>
      </c>
      <c r="E30" s="18">
        <v>2.8333333333333335</v>
      </c>
      <c r="F30" s="19">
        <v>3</v>
      </c>
      <c r="G30" s="10">
        <v>108</v>
      </c>
      <c r="H30" s="10" t="s">
        <v>282</v>
      </c>
      <c r="I30" s="6">
        <f t="shared" si="0"/>
        <v>3</v>
      </c>
      <c r="J30" s="8">
        <f t="shared" si="1"/>
        <v>2.3888888888888888</v>
      </c>
      <c r="K30" s="13">
        <f t="shared" si="2"/>
        <v>7.1666666666666661</v>
      </c>
      <c r="L30" s="16">
        <f t="shared" si="3"/>
        <v>258</v>
      </c>
      <c r="M30" s="16">
        <f t="shared" si="4"/>
        <v>250.83333333333331</v>
      </c>
    </row>
    <row r="31" spans="1:13" s="3" customFormat="1" x14ac:dyDescent="0.3">
      <c r="A31" s="4">
        <v>16588</v>
      </c>
      <c r="B31" s="4">
        <v>16588</v>
      </c>
      <c r="C31" s="4" t="s">
        <v>35</v>
      </c>
      <c r="D31" s="18">
        <v>0.66666666666666663</v>
      </c>
      <c r="E31" s="18">
        <v>1.3333333333333333</v>
      </c>
      <c r="F31" s="19">
        <v>0.83333333333333337</v>
      </c>
      <c r="G31" s="10">
        <v>108</v>
      </c>
      <c r="H31" s="10" t="s">
        <v>282</v>
      </c>
      <c r="I31" s="6">
        <f t="shared" si="0"/>
        <v>3</v>
      </c>
      <c r="J31" s="8">
        <f t="shared" si="1"/>
        <v>0.94444444444444453</v>
      </c>
      <c r="K31" s="13">
        <f t="shared" si="2"/>
        <v>2.8333333333333335</v>
      </c>
      <c r="L31" s="16">
        <f t="shared" si="3"/>
        <v>102.00000000000001</v>
      </c>
      <c r="M31" s="16">
        <f t="shared" si="4"/>
        <v>99.166666666666671</v>
      </c>
    </row>
    <row r="32" spans="1:13" s="3" customFormat="1" x14ac:dyDescent="0.3">
      <c r="A32" s="4">
        <v>16595</v>
      </c>
      <c r="B32" s="4">
        <v>16595</v>
      </c>
      <c r="C32" s="4" t="s">
        <v>36</v>
      </c>
      <c r="D32" s="18">
        <v>0</v>
      </c>
      <c r="E32" s="18">
        <v>0.16666666666666666</v>
      </c>
      <c r="F32" s="19">
        <v>1.5833333333333333</v>
      </c>
      <c r="G32" s="10">
        <v>85</v>
      </c>
      <c r="H32" s="10" t="s">
        <v>279</v>
      </c>
      <c r="I32" s="6">
        <f t="shared" si="0"/>
        <v>0</v>
      </c>
      <c r="J32" s="8">
        <f t="shared" si="1"/>
        <v>0.58333333333333337</v>
      </c>
      <c r="K32" s="13">
        <f t="shared" si="2"/>
        <v>0</v>
      </c>
      <c r="L32" s="16">
        <f t="shared" si="3"/>
        <v>49.583333333333336</v>
      </c>
      <c r="M32" s="16">
        <f t="shared" si="4"/>
        <v>49.583333333333336</v>
      </c>
    </row>
    <row r="33" spans="1:13" s="3" customFormat="1" x14ac:dyDescent="0.3">
      <c r="A33" s="4">
        <v>16597</v>
      </c>
      <c r="B33" s="4">
        <v>16597</v>
      </c>
      <c r="C33" s="4" t="s">
        <v>37</v>
      </c>
      <c r="D33" s="18">
        <v>0</v>
      </c>
      <c r="E33" s="18">
        <v>0.5</v>
      </c>
      <c r="F33" s="19">
        <v>3.0833333333333335</v>
      </c>
      <c r="G33" s="10">
        <v>108</v>
      </c>
      <c r="H33" s="10" t="s">
        <v>282</v>
      </c>
      <c r="I33" s="6">
        <f t="shared" si="0"/>
        <v>3</v>
      </c>
      <c r="J33" s="8">
        <f t="shared" si="1"/>
        <v>1.1944444444444444</v>
      </c>
      <c r="K33" s="13">
        <f t="shared" si="2"/>
        <v>3.583333333333333</v>
      </c>
      <c r="L33" s="16">
        <f t="shared" si="3"/>
        <v>129</v>
      </c>
      <c r="M33" s="16">
        <f t="shared" si="4"/>
        <v>125.41666666666666</v>
      </c>
    </row>
    <row r="34" spans="1:13" s="3" customFormat="1" x14ac:dyDescent="0.3">
      <c r="A34" s="4">
        <v>16608</v>
      </c>
      <c r="B34" s="4">
        <v>16608</v>
      </c>
      <c r="C34" s="4" t="s">
        <v>38</v>
      </c>
      <c r="D34" s="18">
        <v>1.3333333333333333</v>
      </c>
      <c r="E34" s="18">
        <v>1.5</v>
      </c>
      <c r="F34" s="19">
        <v>1.5833333333333333</v>
      </c>
      <c r="G34" s="10">
        <v>108</v>
      </c>
      <c r="H34" s="10" t="s">
        <v>282</v>
      </c>
      <c r="I34" s="6">
        <f t="shared" si="0"/>
        <v>3</v>
      </c>
      <c r="J34" s="8">
        <f t="shared" si="1"/>
        <v>1.4722222222222221</v>
      </c>
      <c r="K34" s="13">
        <f t="shared" si="2"/>
        <v>4.4166666666666661</v>
      </c>
      <c r="L34" s="16">
        <f t="shared" si="3"/>
        <v>159</v>
      </c>
      <c r="M34" s="16">
        <f t="shared" si="4"/>
        <v>154.58333333333331</v>
      </c>
    </row>
    <row r="35" spans="1:13" s="3" customFormat="1" x14ac:dyDescent="0.3">
      <c r="A35" s="4">
        <v>16611</v>
      </c>
      <c r="B35" s="4">
        <v>16611</v>
      </c>
      <c r="C35" s="4" t="s">
        <v>39</v>
      </c>
      <c r="D35" s="18">
        <v>1</v>
      </c>
      <c r="E35" s="18">
        <v>1</v>
      </c>
      <c r="F35" s="19">
        <v>2.8333333333333335</v>
      </c>
      <c r="G35" s="10">
        <v>108</v>
      </c>
      <c r="H35" s="10" t="s">
        <v>282</v>
      </c>
      <c r="I35" s="6">
        <f t="shared" si="0"/>
        <v>3</v>
      </c>
      <c r="J35" s="8">
        <f t="shared" si="1"/>
        <v>1.6111111111111114</v>
      </c>
      <c r="K35" s="13">
        <f t="shared" si="2"/>
        <v>4.8333333333333339</v>
      </c>
      <c r="L35" s="16">
        <f t="shared" si="3"/>
        <v>174.00000000000003</v>
      </c>
      <c r="M35" s="16">
        <f t="shared" si="4"/>
        <v>169.16666666666669</v>
      </c>
    </row>
    <row r="36" spans="1:13" s="3" customFormat="1" x14ac:dyDescent="0.3">
      <c r="A36" s="4">
        <v>16627</v>
      </c>
      <c r="B36" s="4">
        <v>16627</v>
      </c>
      <c r="C36" s="4" t="s">
        <v>40</v>
      </c>
      <c r="D36" s="18">
        <v>0.66666666666666663</v>
      </c>
      <c r="E36" s="18">
        <v>0.33333333333333331</v>
      </c>
      <c r="F36" s="19">
        <v>0.83333333333333337</v>
      </c>
      <c r="G36" s="10">
        <v>108</v>
      </c>
      <c r="H36" s="10" t="s">
        <v>282</v>
      </c>
      <c r="I36" s="6">
        <f t="shared" si="0"/>
        <v>3</v>
      </c>
      <c r="J36" s="8">
        <f t="shared" si="1"/>
        <v>0.61111111111111116</v>
      </c>
      <c r="K36" s="13">
        <f t="shared" si="2"/>
        <v>1.8333333333333335</v>
      </c>
      <c r="L36" s="16">
        <f t="shared" si="3"/>
        <v>66</v>
      </c>
      <c r="M36" s="16">
        <f t="shared" si="4"/>
        <v>64.166666666666671</v>
      </c>
    </row>
    <row r="37" spans="1:13" s="3" customFormat="1" x14ac:dyDescent="0.3">
      <c r="A37" s="4">
        <v>16694</v>
      </c>
      <c r="B37" s="4">
        <v>16694</v>
      </c>
      <c r="C37" s="4" t="s">
        <v>41</v>
      </c>
      <c r="D37" s="18">
        <v>0</v>
      </c>
      <c r="E37" s="18">
        <v>0</v>
      </c>
      <c r="F37" s="19">
        <v>8.3333333333333329E-2</v>
      </c>
      <c r="G37" s="10">
        <v>85</v>
      </c>
      <c r="H37" s="10" t="s">
        <v>279</v>
      </c>
      <c r="I37" s="6">
        <f t="shared" si="0"/>
        <v>0</v>
      </c>
      <c r="J37" s="8">
        <f t="shared" si="1"/>
        <v>2.7777777777777776E-2</v>
      </c>
      <c r="K37" s="13">
        <f t="shared" si="2"/>
        <v>0</v>
      </c>
      <c r="L37" s="16">
        <f t="shared" si="3"/>
        <v>2.3611111111111112</v>
      </c>
      <c r="M37" s="16">
        <f t="shared" si="4"/>
        <v>2.3611111111111112</v>
      </c>
    </row>
    <row r="38" spans="1:13" s="3" customFormat="1" x14ac:dyDescent="0.3">
      <c r="A38" s="4">
        <v>1677</v>
      </c>
      <c r="B38" s="4">
        <v>1677</v>
      </c>
      <c r="C38" s="4" t="s">
        <v>42</v>
      </c>
      <c r="D38" s="18">
        <v>0</v>
      </c>
      <c r="E38" s="18">
        <v>0</v>
      </c>
      <c r="F38" s="19">
        <v>0</v>
      </c>
      <c r="G38" s="10">
        <v>155</v>
      </c>
      <c r="H38" s="10" t="s">
        <v>281</v>
      </c>
      <c r="I38" s="6">
        <f t="shared" si="0"/>
        <v>15</v>
      </c>
      <c r="J38" s="8">
        <f t="shared" si="1"/>
        <v>0</v>
      </c>
      <c r="K38" s="13">
        <f t="shared" si="2"/>
        <v>0</v>
      </c>
      <c r="L38" s="16">
        <f t="shared" si="3"/>
        <v>0</v>
      </c>
      <c r="M38" s="16">
        <f t="shared" si="4"/>
        <v>0</v>
      </c>
    </row>
    <row r="39" spans="1:13" s="3" customFormat="1" x14ac:dyDescent="0.3">
      <c r="A39" s="4">
        <v>1678</v>
      </c>
      <c r="B39" s="4">
        <v>1678</v>
      </c>
      <c r="C39" s="4" t="s">
        <v>43</v>
      </c>
      <c r="D39" s="18">
        <v>1.3333333333333333</v>
      </c>
      <c r="E39" s="18">
        <v>1.1666666666666667</v>
      </c>
      <c r="F39" s="19">
        <v>1</v>
      </c>
      <c r="G39" s="10">
        <v>155</v>
      </c>
      <c r="H39" s="10" t="s">
        <v>281</v>
      </c>
      <c r="I39" s="6">
        <f t="shared" si="0"/>
        <v>15</v>
      </c>
      <c r="J39" s="8">
        <f t="shared" si="1"/>
        <v>1.1666666666666667</v>
      </c>
      <c r="K39" s="13">
        <f t="shared" si="2"/>
        <v>17.5</v>
      </c>
      <c r="L39" s="16">
        <f t="shared" si="3"/>
        <v>180.83333333333334</v>
      </c>
      <c r="M39" s="16">
        <f t="shared" si="4"/>
        <v>163.33333333333334</v>
      </c>
    </row>
    <row r="40" spans="1:13" s="3" customFormat="1" x14ac:dyDescent="0.3">
      <c r="A40" s="4">
        <v>16788</v>
      </c>
      <c r="B40" s="4">
        <v>16788</v>
      </c>
      <c r="C40" s="4" t="s">
        <v>44</v>
      </c>
      <c r="D40" s="18">
        <v>1.6666666666666667</v>
      </c>
      <c r="E40" s="18">
        <v>1.8333333333333333</v>
      </c>
      <c r="F40" s="19">
        <v>3.9166666666666665</v>
      </c>
      <c r="G40" s="10">
        <v>85</v>
      </c>
      <c r="H40" s="10" t="s">
        <v>279</v>
      </c>
      <c r="I40" s="6">
        <f t="shared" si="0"/>
        <v>0</v>
      </c>
      <c r="J40" s="8">
        <f t="shared" si="1"/>
        <v>2.4722222222222219</v>
      </c>
      <c r="K40" s="13">
        <f t="shared" si="2"/>
        <v>0</v>
      </c>
      <c r="L40" s="16">
        <f t="shared" si="3"/>
        <v>210.13888888888886</v>
      </c>
      <c r="M40" s="16">
        <f t="shared" si="4"/>
        <v>210.13888888888886</v>
      </c>
    </row>
    <row r="41" spans="1:13" s="3" customFormat="1" x14ac:dyDescent="0.3">
      <c r="A41" s="4">
        <v>16911</v>
      </c>
      <c r="B41" s="4">
        <v>16911</v>
      </c>
      <c r="C41" s="4" t="s">
        <v>45</v>
      </c>
      <c r="D41" s="18">
        <v>0</v>
      </c>
      <c r="E41" s="18">
        <v>0</v>
      </c>
      <c r="F41" s="19">
        <v>0.16666666666666666</v>
      </c>
      <c r="G41" s="10">
        <v>85</v>
      </c>
      <c r="H41" s="10" t="s">
        <v>279</v>
      </c>
      <c r="I41" s="6">
        <f t="shared" si="0"/>
        <v>0</v>
      </c>
      <c r="J41" s="8">
        <f t="shared" si="1"/>
        <v>5.5555555555555552E-2</v>
      </c>
      <c r="K41" s="13">
        <f t="shared" si="2"/>
        <v>0</v>
      </c>
      <c r="L41" s="16">
        <f t="shared" si="3"/>
        <v>4.7222222222222223</v>
      </c>
      <c r="M41" s="16">
        <f t="shared" si="4"/>
        <v>4.7222222222222223</v>
      </c>
    </row>
    <row r="42" spans="1:13" s="3" customFormat="1" x14ac:dyDescent="0.3">
      <c r="A42" s="4">
        <v>16932</v>
      </c>
      <c r="B42" s="4">
        <v>16932</v>
      </c>
      <c r="C42" s="4" t="s">
        <v>46</v>
      </c>
      <c r="D42" s="18">
        <v>0</v>
      </c>
      <c r="E42" s="18">
        <v>1</v>
      </c>
      <c r="F42" s="19">
        <v>1.75</v>
      </c>
      <c r="G42" s="10">
        <v>108</v>
      </c>
      <c r="H42" s="10" t="s">
        <v>282</v>
      </c>
      <c r="I42" s="6">
        <f t="shared" si="0"/>
        <v>3</v>
      </c>
      <c r="J42" s="8">
        <f t="shared" si="1"/>
        <v>0.91666666666666663</v>
      </c>
      <c r="K42" s="13">
        <f t="shared" si="2"/>
        <v>2.75</v>
      </c>
      <c r="L42" s="16">
        <f t="shared" si="3"/>
        <v>99</v>
      </c>
      <c r="M42" s="16">
        <f t="shared" si="4"/>
        <v>96.25</v>
      </c>
    </row>
    <row r="43" spans="1:13" s="3" customFormat="1" x14ac:dyDescent="0.3">
      <c r="A43" s="4">
        <v>16987</v>
      </c>
      <c r="B43" s="4">
        <v>16987</v>
      </c>
      <c r="C43" s="4" t="s">
        <v>47</v>
      </c>
      <c r="D43" s="18">
        <v>0.33333333333333331</v>
      </c>
      <c r="E43" s="18">
        <v>0.16666666666666666</v>
      </c>
      <c r="F43" s="19">
        <v>0.66666666666666663</v>
      </c>
      <c r="G43" s="10">
        <v>108</v>
      </c>
      <c r="H43" s="10" t="s">
        <v>282</v>
      </c>
      <c r="I43" s="6">
        <f t="shared" si="0"/>
        <v>3</v>
      </c>
      <c r="J43" s="8">
        <f t="shared" si="1"/>
        <v>0.38888888888888884</v>
      </c>
      <c r="K43" s="13">
        <f t="shared" si="2"/>
        <v>1.1666666666666665</v>
      </c>
      <c r="L43" s="16">
        <f t="shared" si="3"/>
        <v>41.999999999999993</v>
      </c>
      <c r="M43" s="16">
        <f t="shared" si="4"/>
        <v>40.833333333333329</v>
      </c>
    </row>
    <row r="44" spans="1:13" s="3" customFormat="1" x14ac:dyDescent="0.3">
      <c r="A44" s="4">
        <v>17028</v>
      </c>
      <c r="B44" s="4">
        <v>17028</v>
      </c>
      <c r="C44" s="4" t="s">
        <v>48</v>
      </c>
      <c r="D44" s="18">
        <v>2.3333333333333335</v>
      </c>
      <c r="E44" s="18">
        <v>1.1666666666666667</v>
      </c>
      <c r="F44" s="19">
        <v>0.58333333333333337</v>
      </c>
      <c r="G44" s="10">
        <v>108</v>
      </c>
      <c r="H44" s="10" t="s">
        <v>282</v>
      </c>
      <c r="I44" s="6">
        <f t="shared" si="0"/>
        <v>3</v>
      </c>
      <c r="J44" s="8">
        <f t="shared" si="1"/>
        <v>1.3611111111111109</v>
      </c>
      <c r="K44" s="13">
        <f t="shared" si="2"/>
        <v>4.083333333333333</v>
      </c>
      <c r="L44" s="16">
        <f t="shared" si="3"/>
        <v>146.99999999999997</v>
      </c>
      <c r="M44" s="16">
        <f t="shared" si="4"/>
        <v>142.91666666666666</v>
      </c>
    </row>
    <row r="45" spans="1:13" s="3" customFormat="1" x14ac:dyDescent="0.3">
      <c r="A45" s="4">
        <v>17029</v>
      </c>
      <c r="B45" s="4">
        <v>17029</v>
      </c>
      <c r="C45" s="4" t="s">
        <v>49</v>
      </c>
      <c r="D45" s="18">
        <v>0</v>
      </c>
      <c r="E45" s="18">
        <v>2</v>
      </c>
      <c r="F45" s="19">
        <v>7.166666666666667</v>
      </c>
      <c r="G45" s="10">
        <v>85</v>
      </c>
      <c r="H45" s="10" t="s">
        <v>279</v>
      </c>
      <c r="I45" s="6">
        <f t="shared" si="0"/>
        <v>0</v>
      </c>
      <c r="J45" s="8">
        <f t="shared" si="1"/>
        <v>3.0555555555555558</v>
      </c>
      <c r="K45" s="13">
        <f t="shared" si="2"/>
        <v>0</v>
      </c>
      <c r="L45" s="16">
        <f t="shared" si="3"/>
        <v>259.72222222222223</v>
      </c>
      <c r="M45" s="16">
        <f t="shared" si="4"/>
        <v>259.72222222222223</v>
      </c>
    </row>
    <row r="46" spans="1:13" s="3" customFormat="1" x14ac:dyDescent="0.3">
      <c r="A46" s="4">
        <v>17046</v>
      </c>
      <c r="B46" s="4">
        <v>17046</v>
      </c>
      <c r="C46" s="4" t="s">
        <v>50</v>
      </c>
      <c r="D46" s="18">
        <v>0</v>
      </c>
      <c r="E46" s="18">
        <v>1.1666666666666667</v>
      </c>
      <c r="F46" s="19">
        <v>0.75</v>
      </c>
      <c r="G46" s="10">
        <v>155</v>
      </c>
      <c r="H46" s="10" t="s">
        <v>280</v>
      </c>
      <c r="I46" s="6">
        <f t="shared" si="0"/>
        <v>0</v>
      </c>
      <c r="J46" s="8">
        <f t="shared" si="1"/>
        <v>0.63888888888888895</v>
      </c>
      <c r="K46" s="13">
        <f t="shared" si="2"/>
        <v>0</v>
      </c>
      <c r="L46" s="16">
        <f t="shared" si="3"/>
        <v>99.027777777777786</v>
      </c>
      <c r="M46" s="16">
        <f t="shared" si="4"/>
        <v>99.027777777777786</v>
      </c>
    </row>
    <row r="47" spans="1:13" s="3" customFormat="1" x14ac:dyDescent="0.3">
      <c r="A47" s="4">
        <v>1742</v>
      </c>
      <c r="B47" s="4">
        <v>1742</v>
      </c>
      <c r="C47" s="4" t="s">
        <v>51</v>
      </c>
      <c r="D47" s="18">
        <v>0.66666666666666663</v>
      </c>
      <c r="E47" s="18">
        <v>0.5</v>
      </c>
      <c r="F47" s="19">
        <v>0.75</v>
      </c>
      <c r="G47" s="10">
        <v>155</v>
      </c>
      <c r="H47" s="10" t="s">
        <v>280</v>
      </c>
      <c r="I47" s="6">
        <f t="shared" si="0"/>
        <v>0</v>
      </c>
      <c r="J47" s="8">
        <f t="shared" si="1"/>
        <v>0.63888888888888884</v>
      </c>
      <c r="K47" s="13">
        <f t="shared" si="2"/>
        <v>0</v>
      </c>
      <c r="L47" s="16">
        <f t="shared" si="3"/>
        <v>99.027777777777771</v>
      </c>
      <c r="M47" s="16">
        <f t="shared" si="4"/>
        <v>99.027777777777771</v>
      </c>
    </row>
    <row r="48" spans="1:13" s="3" customFormat="1" x14ac:dyDescent="0.3">
      <c r="A48" s="4">
        <v>17485</v>
      </c>
      <c r="B48" s="4">
        <v>17485</v>
      </c>
      <c r="C48" s="4" t="s">
        <v>52</v>
      </c>
      <c r="D48" s="18">
        <v>1</v>
      </c>
      <c r="E48" s="18">
        <v>0.5</v>
      </c>
      <c r="F48" s="19">
        <v>0.58333333333333337</v>
      </c>
      <c r="G48" s="10">
        <v>85</v>
      </c>
      <c r="H48" s="10" t="s">
        <v>279</v>
      </c>
      <c r="I48" s="6">
        <f t="shared" si="0"/>
        <v>0</v>
      </c>
      <c r="J48" s="8">
        <f t="shared" si="1"/>
        <v>0.69444444444444453</v>
      </c>
      <c r="K48" s="13">
        <f t="shared" si="2"/>
        <v>0</v>
      </c>
      <c r="L48" s="16">
        <f t="shared" si="3"/>
        <v>59.027777777777786</v>
      </c>
      <c r="M48" s="16">
        <f t="shared" si="4"/>
        <v>59.027777777777786</v>
      </c>
    </row>
    <row r="49" spans="1:13" s="3" customFormat="1" x14ac:dyDescent="0.3">
      <c r="A49" s="4">
        <v>17561</v>
      </c>
      <c r="B49" s="4">
        <v>17561</v>
      </c>
      <c r="C49" s="4" t="s">
        <v>53</v>
      </c>
      <c r="D49" s="18">
        <v>0</v>
      </c>
      <c r="E49" s="18">
        <v>0</v>
      </c>
      <c r="F49" s="19">
        <v>0.5</v>
      </c>
      <c r="G49" s="10">
        <v>108</v>
      </c>
      <c r="H49" s="10" t="s">
        <v>282</v>
      </c>
      <c r="I49" s="6">
        <f t="shared" si="0"/>
        <v>3</v>
      </c>
      <c r="J49" s="8">
        <f t="shared" si="1"/>
        <v>0.16666666666666666</v>
      </c>
      <c r="K49" s="13">
        <f t="shared" si="2"/>
        <v>0.5</v>
      </c>
      <c r="L49" s="16">
        <f t="shared" si="3"/>
        <v>18</v>
      </c>
      <c r="M49" s="16">
        <f t="shared" si="4"/>
        <v>17.5</v>
      </c>
    </row>
    <row r="50" spans="1:13" s="3" customFormat="1" x14ac:dyDescent="0.3">
      <c r="A50" s="4">
        <v>17833</v>
      </c>
      <c r="B50" s="4">
        <v>17833</v>
      </c>
      <c r="C50" s="4" t="s">
        <v>54</v>
      </c>
      <c r="D50" s="18">
        <v>0.33333333333333331</v>
      </c>
      <c r="E50" s="18">
        <v>0.16666666666666666</v>
      </c>
      <c r="F50" s="19">
        <v>8.3333333333333329E-2</v>
      </c>
      <c r="G50" s="10">
        <v>155</v>
      </c>
      <c r="H50" s="10" t="s">
        <v>281</v>
      </c>
      <c r="I50" s="6">
        <f t="shared" si="0"/>
        <v>15</v>
      </c>
      <c r="J50" s="8">
        <f t="shared" si="1"/>
        <v>0.19444444444444445</v>
      </c>
      <c r="K50" s="13">
        <f t="shared" si="2"/>
        <v>2.9166666666666665</v>
      </c>
      <c r="L50" s="16">
        <f t="shared" si="3"/>
        <v>30.138888888888889</v>
      </c>
      <c r="M50" s="16">
        <f t="shared" si="4"/>
        <v>27.222222222222221</v>
      </c>
    </row>
    <row r="51" spans="1:13" s="3" customFormat="1" x14ac:dyDescent="0.3">
      <c r="A51" s="4">
        <v>17834</v>
      </c>
      <c r="B51" s="4">
        <v>17834</v>
      </c>
      <c r="C51" s="4" t="s">
        <v>55</v>
      </c>
      <c r="D51" s="18">
        <v>0.66666666666666663</v>
      </c>
      <c r="E51" s="18">
        <v>0.33333333333333331</v>
      </c>
      <c r="F51" s="19">
        <v>0.33333333333333331</v>
      </c>
      <c r="G51" s="10">
        <v>85</v>
      </c>
      <c r="H51" s="10" t="s">
        <v>279</v>
      </c>
      <c r="I51" s="6">
        <f t="shared" si="0"/>
        <v>0</v>
      </c>
      <c r="J51" s="8">
        <f t="shared" si="1"/>
        <v>0.44444444444444442</v>
      </c>
      <c r="K51" s="13">
        <f t="shared" si="2"/>
        <v>0</v>
      </c>
      <c r="L51" s="16">
        <f t="shared" si="3"/>
        <v>37.777777777777779</v>
      </c>
      <c r="M51" s="16">
        <f t="shared" si="4"/>
        <v>37.777777777777779</v>
      </c>
    </row>
    <row r="52" spans="1:13" s="3" customFormat="1" x14ac:dyDescent="0.3">
      <c r="A52" s="4">
        <v>17843</v>
      </c>
      <c r="B52" s="4">
        <v>17843</v>
      </c>
      <c r="C52" s="4" t="s">
        <v>56</v>
      </c>
      <c r="D52" s="18">
        <v>0.33333333333333331</v>
      </c>
      <c r="E52" s="18">
        <v>0.16666666666666666</v>
      </c>
      <c r="F52" s="19">
        <v>8.3333333333333329E-2</v>
      </c>
      <c r="G52" s="10">
        <v>85</v>
      </c>
      <c r="H52" s="10" t="s">
        <v>279</v>
      </c>
      <c r="I52" s="6">
        <f t="shared" si="0"/>
        <v>0</v>
      </c>
      <c r="J52" s="8">
        <f t="shared" si="1"/>
        <v>0.19444444444444445</v>
      </c>
      <c r="K52" s="13">
        <f t="shared" si="2"/>
        <v>0</v>
      </c>
      <c r="L52" s="16">
        <f t="shared" si="3"/>
        <v>16.527777777777779</v>
      </c>
      <c r="M52" s="16">
        <f t="shared" si="4"/>
        <v>16.527777777777779</v>
      </c>
    </row>
    <row r="53" spans="1:13" s="3" customFormat="1" x14ac:dyDescent="0.3">
      <c r="A53" s="4">
        <v>18013</v>
      </c>
      <c r="B53" s="4">
        <v>18013</v>
      </c>
      <c r="C53" s="4" t="s">
        <v>57</v>
      </c>
      <c r="D53" s="18">
        <v>0</v>
      </c>
      <c r="E53" s="18">
        <v>0.16666666666666666</v>
      </c>
      <c r="F53" s="19">
        <v>1.1666666666666667</v>
      </c>
      <c r="G53" s="10">
        <v>108</v>
      </c>
      <c r="H53" s="10" t="s">
        <v>282</v>
      </c>
      <c r="I53" s="6">
        <f t="shared" si="0"/>
        <v>3</v>
      </c>
      <c r="J53" s="8">
        <f t="shared" si="1"/>
        <v>0.44444444444444448</v>
      </c>
      <c r="K53" s="13">
        <f t="shared" si="2"/>
        <v>1.3333333333333335</v>
      </c>
      <c r="L53" s="16">
        <f t="shared" si="3"/>
        <v>48</v>
      </c>
      <c r="M53" s="16">
        <f t="shared" si="4"/>
        <v>46.666666666666671</v>
      </c>
    </row>
    <row r="54" spans="1:13" s="3" customFormat="1" x14ac:dyDescent="0.3">
      <c r="A54" s="4">
        <v>18034</v>
      </c>
      <c r="B54" s="4">
        <v>18034</v>
      </c>
      <c r="C54" s="4" t="s">
        <v>58</v>
      </c>
      <c r="D54" s="18">
        <v>0.33333333333333331</v>
      </c>
      <c r="E54" s="18">
        <v>0.16666666666666666</v>
      </c>
      <c r="F54" s="19">
        <v>0.16666666666666666</v>
      </c>
      <c r="G54" s="10">
        <v>155</v>
      </c>
      <c r="H54" s="10" t="s">
        <v>280</v>
      </c>
      <c r="I54" s="6">
        <f t="shared" si="0"/>
        <v>0</v>
      </c>
      <c r="J54" s="8">
        <f t="shared" si="1"/>
        <v>0.22222222222222221</v>
      </c>
      <c r="K54" s="13">
        <f t="shared" si="2"/>
        <v>0</v>
      </c>
      <c r="L54" s="16">
        <f t="shared" si="3"/>
        <v>34.444444444444443</v>
      </c>
      <c r="M54" s="16">
        <f t="shared" si="4"/>
        <v>34.444444444444443</v>
      </c>
    </row>
    <row r="55" spans="1:13" s="3" customFormat="1" x14ac:dyDescent="0.3">
      <c r="A55" s="4">
        <v>18621</v>
      </c>
      <c r="B55" s="4">
        <v>18621</v>
      </c>
      <c r="C55" s="4" t="s">
        <v>59</v>
      </c>
      <c r="D55" s="18">
        <v>0</v>
      </c>
      <c r="E55" s="18">
        <v>0</v>
      </c>
      <c r="F55" s="19">
        <v>0.75</v>
      </c>
      <c r="G55" s="10">
        <v>155</v>
      </c>
      <c r="H55" s="10" t="s">
        <v>281</v>
      </c>
      <c r="I55" s="6">
        <f t="shared" si="0"/>
        <v>15</v>
      </c>
      <c r="J55" s="8">
        <f t="shared" si="1"/>
        <v>0.25</v>
      </c>
      <c r="K55" s="13">
        <f t="shared" si="2"/>
        <v>3.75</v>
      </c>
      <c r="L55" s="16">
        <f t="shared" si="3"/>
        <v>38.75</v>
      </c>
      <c r="M55" s="16">
        <f t="shared" si="4"/>
        <v>35</v>
      </c>
    </row>
    <row r="56" spans="1:13" s="3" customFormat="1" x14ac:dyDescent="0.3">
      <c r="A56" s="4">
        <v>18622</v>
      </c>
      <c r="B56" s="4">
        <v>18622</v>
      </c>
      <c r="C56" s="4" t="s">
        <v>60</v>
      </c>
      <c r="D56" s="18">
        <v>0</v>
      </c>
      <c r="E56" s="18">
        <v>0.16666666666666666</v>
      </c>
      <c r="F56" s="19">
        <v>8.3333333333333329E-2</v>
      </c>
      <c r="G56" s="10">
        <v>155</v>
      </c>
      <c r="H56" s="10" t="s">
        <v>281</v>
      </c>
      <c r="I56" s="6">
        <f t="shared" si="0"/>
        <v>15</v>
      </c>
      <c r="J56" s="8">
        <f t="shared" si="1"/>
        <v>8.3333333333333329E-2</v>
      </c>
      <c r="K56" s="13">
        <f t="shared" si="2"/>
        <v>1.25</v>
      </c>
      <c r="L56" s="16">
        <f t="shared" si="3"/>
        <v>12.916666666666666</v>
      </c>
      <c r="M56" s="16">
        <f t="shared" si="4"/>
        <v>11.666666666666666</v>
      </c>
    </row>
    <row r="57" spans="1:13" s="3" customFormat="1" x14ac:dyDescent="0.3">
      <c r="A57" s="4">
        <v>18623</v>
      </c>
      <c r="B57" s="4">
        <v>18623</v>
      </c>
      <c r="C57" s="4" t="s">
        <v>61</v>
      </c>
      <c r="D57" s="18">
        <v>0</v>
      </c>
      <c r="E57" s="18">
        <v>0</v>
      </c>
      <c r="F57" s="19">
        <v>0.83333333333333337</v>
      </c>
      <c r="G57" s="10">
        <v>85</v>
      </c>
      <c r="H57" s="10" t="s">
        <v>279</v>
      </c>
      <c r="I57" s="6">
        <f t="shared" si="0"/>
        <v>0</v>
      </c>
      <c r="J57" s="8">
        <f t="shared" si="1"/>
        <v>0.27777777777777779</v>
      </c>
      <c r="K57" s="13">
        <f t="shared" si="2"/>
        <v>0</v>
      </c>
      <c r="L57" s="16">
        <f t="shared" si="3"/>
        <v>23.611111111111111</v>
      </c>
      <c r="M57" s="16">
        <f t="shared" si="4"/>
        <v>23.611111111111111</v>
      </c>
    </row>
    <row r="58" spans="1:13" s="3" customFormat="1" x14ac:dyDescent="0.3">
      <c r="A58" s="4">
        <v>18666</v>
      </c>
      <c r="B58" s="4">
        <v>18666</v>
      </c>
      <c r="C58" s="4" t="s">
        <v>62</v>
      </c>
      <c r="D58" s="18">
        <v>0.66666666666666663</v>
      </c>
      <c r="E58" s="18">
        <v>0.33333333333333331</v>
      </c>
      <c r="F58" s="19">
        <v>0.25</v>
      </c>
      <c r="G58" s="10">
        <v>155</v>
      </c>
      <c r="H58" s="10" t="s">
        <v>281</v>
      </c>
      <c r="I58" s="6">
        <f t="shared" si="0"/>
        <v>15</v>
      </c>
      <c r="J58" s="8">
        <f t="shared" si="1"/>
        <v>0.41666666666666669</v>
      </c>
      <c r="K58" s="13">
        <f t="shared" si="2"/>
        <v>6.25</v>
      </c>
      <c r="L58" s="16">
        <f t="shared" si="3"/>
        <v>64.583333333333343</v>
      </c>
      <c r="M58" s="16">
        <f t="shared" si="4"/>
        <v>58.333333333333336</v>
      </c>
    </row>
    <row r="59" spans="1:13" s="3" customFormat="1" x14ac:dyDescent="0.3">
      <c r="A59" s="4">
        <v>19057</v>
      </c>
      <c r="B59" s="4">
        <v>19057</v>
      </c>
      <c r="C59" s="4" t="s">
        <v>63</v>
      </c>
      <c r="D59" s="18">
        <v>1.3333333333333333</v>
      </c>
      <c r="E59" s="18">
        <v>0.83333333333333337</v>
      </c>
      <c r="F59" s="19">
        <v>0.75</v>
      </c>
      <c r="G59" s="10">
        <v>155</v>
      </c>
      <c r="H59" s="10" t="s">
        <v>281</v>
      </c>
      <c r="I59" s="6">
        <f t="shared" si="0"/>
        <v>15</v>
      </c>
      <c r="J59" s="8">
        <f t="shared" si="1"/>
        <v>0.97222222222222221</v>
      </c>
      <c r="K59" s="13">
        <f t="shared" si="2"/>
        <v>14.583333333333334</v>
      </c>
      <c r="L59" s="16">
        <f t="shared" si="3"/>
        <v>150.69444444444443</v>
      </c>
      <c r="M59" s="16">
        <f t="shared" si="4"/>
        <v>136.11111111111111</v>
      </c>
    </row>
    <row r="60" spans="1:13" s="3" customFormat="1" x14ac:dyDescent="0.3">
      <c r="A60" s="4">
        <v>19207</v>
      </c>
      <c r="B60" s="4">
        <v>19207</v>
      </c>
      <c r="C60" s="4" t="s">
        <v>64</v>
      </c>
      <c r="D60" s="18">
        <v>0</v>
      </c>
      <c r="E60" s="18">
        <v>0</v>
      </c>
      <c r="F60" s="19">
        <v>8.3333333333333329E-2</v>
      </c>
      <c r="G60" s="10">
        <v>155</v>
      </c>
      <c r="H60" s="10" t="s">
        <v>280</v>
      </c>
      <c r="I60" s="6">
        <f t="shared" si="0"/>
        <v>0</v>
      </c>
      <c r="J60" s="8">
        <f t="shared" si="1"/>
        <v>2.7777777777777776E-2</v>
      </c>
      <c r="K60" s="13">
        <f t="shared" si="2"/>
        <v>0</v>
      </c>
      <c r="L60" s="16">
        <f t="shared" si="3"/>
        <v>4.3055555555555554</v>
      </c>
      <c r="M60" s="16">
        <f t="shared" si="4"/>
        <v>4.3055555555555554</v>
      </c>
    </row>
    <row r="61" spans="1:13" s="3" customFormat="1" x14ac:dyDescent="0.3">
      <c r="A61" s="4">
        <v>19223</v>
      </c>
      <c r="B61" s="4">
        <v>19223</v>
      </c>
      <c r="C61" s="4" t="s">
        <v>65</v>
      </c>
      <c r="D61" s="18">
        <v>0</v>
      </c>
      <c r="E61" s="18">
        <v>0</v>
      </c>
      <c r="F61" s="19">
        <v>0.16666666666666666</v>
      </c>
      <c r="G61" s="10">
        <v>155</v>
      </c>
      <c r="H61" s="10" t="s">
        <v>280</v>
      </c>
      <c r="I61" s="6">
        <f t="shared" si="0"/>
        <v>0</v>
      </c>
      <c r="J61" s="8">
        <f t="shared" si="1"/>
        <v>5.5555555555555552E-2</v>
      </c>
      <c r="K61" s="13">
        <f t="shared" si="2"/>
        <v>0</v>
      </c>
      <c r="L61" s="16">
        <f t="shared" si="3"/>
        <v>8.6111111111111107</v>
      </c>
      <c r="M61" s="16">
        <f t="shared" si="4"/>
        <v>8.6111111111111107</v>
      </c>
    </row>
    <row r="62" spans="1:13" s="3" customFormat="1" ht="16.5" customHeight="1" x14ac:dyDescent="0.3">
      <c r="A62" s="4">
        <v>19242</v>
      </c>
      <c r="B62" s="4">
        <v>19242</v>
      </c>
      <c r="C62" s="4" t="s">
        <v>66</v>
      </c>
      <c r="D62" s="18">
        <v>0</v>
      </c>
      <c r="E62" s="18">
        <v>0</v>
      </c>
      <c r="F62" s="19">
        <v>0.16666666666666666</v>
      </c>
      <c r="G62" s="10">
        <v>155</v>
      </c>
      <c r="H62" s="10" t="s">
        <v>280</v>
      </c>
      <c r="I62" s="6">
        <f t="shared" si="0"/>
        <v>0</v>
      </c>
      <c r="J62" s="8">
        <f t="shared" si="1"/>
        <v>5.5555555555555552E-2</v>
      </c>
      <c r="K62" s="13">
        <f t="shared" si="2"/>
        <v>0</v>
      </c>
      <c r="L62" s="16">
        <f t="shared" si="3"/>
        <v>8.6111111111111107</v>
      </c>
      <c r="M62" s="16">
        <f t="shared" si="4"/>
        <v>8.6111111111111107</v>
      </c>
    </row>
    <row r="63" spans="1:13" s="3" customFormat="1" x14ac:dyDescent="0.3">
      <c r="A63" s="4">
        <v>19607</v>
      </c>
      <c r="B63" s="4">
        <v>19607</v>
      </c>
      <c r="C63" s="4" t="s">
        <v>67</v>
      </c>
      <c r="D63" s="18">
        <v>0</v>
      </c>
      <c r="E63" s="18">
        <v>0</v>
      </c>
      <c r="F63" s="19">
        <v>0.33333333333333331</v>
      </c>
      <c r="G63" s="10">
        <v>85</v>
      </c>
      <c r="H63" s="10" t="s">
        <v>279</v>
      </c>
      <c r="I63" s="6">
        <f t="shared" si="0"/>
        <v>0</v>
      </c>
      <c r="J63" s="8">
        <f t="shared" si="1"/>
        <v>0.1111111111111111</v>
      </c>
      <c r="K63" s="13">
        <f t="shared" si="2"/>
        <v>0</v>
      </c>
      <c r="L63" s="16">
        <f t="shared" si="3"/>
        <v>9.4444444444444446</v>
      </c>
      <c r="M63" s="16">
        <f t="shared" si="4"/>
        <v>9.4444444444444446</v>
      </c>
    </row>
    <row r="64" spans="1:13" s="3" customFormat="1" x14ac:dyDescent="0.3">
      <c r="A64" s="4">
        <v>19667</v>
      </c>
      <c r="B64" s="4">
        <v>19667</v>
      </c>
      <c r="C64" s="4" t="s">
        <v>68</v>
      </c>
      <c r="D64" s="18">
        <v>0</v>
      </c>
      <c r="E64" s="18">
        <v>0</v>
      </c>
      <c r="F64" s="19">
        <v>0.16666666666666666</v>
      </c>
      <c r="G64" s="10">
        <v>85</v>
      </c>
      <c r="H64" s="10" t="s">
        <v>279</v>
      </c>
      <c r="I64" s="6">
        <f t="shared" si="0"/>
        <v>0</v>
      </c>
      <c r="J64" s="8">
        <f t="shared" si="1"/>
        <v>5.5555555555555552E-2</v>
      </c>
      <c r="K64" s="13">
        <f t="shared" si="2"/>
        <v>0</v>
      </c>
      <c r="L64" s="16">
        <f t="shared" si="3"/>
        <v>4.7222222222222223</v>
      </c>
      <c r="M64" s="16">
        <f t="shared" si="4"/>
        <v>4.7222222222222223</v>
      </c>
    </row>
    <row r="65" spans="1:13" s="3" customFormat="1" x14ac:dyDescent="0.3">
      <c r="A65" s="4">
        <v>19731</v>
      </c>
      <c r="B65" s="4">
        <v>19731</v>
      </c>
      <c r="C65" s="4" t="s">
        <v>69</v>
      </c>
      <c r="D65" s="18">
        <v>3.6666666666666665</v>
      </c>
      <c r="E65" s="18">
        <v>3.6666666666666665</v>
      </c>
      <c r="F65" s="19">
        <v>3.8333333333333335</v>
      </c>
      <c r="G65" s="10">
        <v>155</v>
      </c>
      <c r="H65" s="10" t="s">
        <v>281</v>
      </c>
      <c r="I65" s="6">
        <f t="shared" si="0"/>
        <v>15</v>
      </c>
      <c r="J65" s="8">
        <f t="shared" si="1"/>
        <v>3.7222222222222219</v>
      </c>
      <c r="K65" s="13">
        <f t="shared" si="2"/>
        <v>55.833333333333329</v>
      </c>
      <c r="L65" s="16">
        <f t="shared" si="3"/>
        <v>576.94444444444434</v>
      </c>
      <c r="M65" s="16">
        <f t="shared" si="4"/>
        <v>521.11111111111109</v>
      </c>
    </row>
    <row r="66" spans="1:13" s="3" customFormat="1" x14ac:dyDescent="0.3">
      <c r="A66" s="4">
        <v>19793</v>
      </c>
      <c r="B66" s="4">
        <v>19793</v>
      </c>
      <c r="C66" s="4" t="s">
        <v>70</v>
      </c>
      <c r="D66" s="18">
        <v>0</v>
      </c>
      <c r="E66" s="18">
        <v>0</v>
      </c>
      <c r="F66" s="19">
        <v>8.3333333333333329E-2</v>
      </c>
      <c r="G66" s="10">
        <v>155</v>
      </c>
      <c r="H66" s="10" t="s">
        <v>280</v>
      </c>
      <c r="I66" s="6">
        <f t="shared" si="0"/>
        <v>0</v>
      </c>
      <c r="J66" s="8">
        <f t="shared" si="1"/>
        <v>2.7777777777777776E-2</v>
      </c>
      <c r="K66" s="13">
        <f t="shared" si="2"/>
        <v>0</v>
      </c>
      <c r="L66" s="16">
        <f t="shared" si="3"/>
        <v>4.3055555555555554</v>
      </c>
      <c r="M66" s="16">
        <f t="shared" si="4"/>
        <v>4.3055555555555554</v>
      </c>
    </row>
    <row r="67" spans="1:13" s="3" customFormat="1" x14ac:dyDescent="0.3">
      <c r="A67" s="4">
        <v>19910</v>
      </c>
      <c r="B67" s="4">
        <v>19910</v>
      </c>
      <c r="C67" s="4" t="s">
        <v>71</v>
      </c>
      <c r="D67" s="18">
        <v>1.6666666666666667</v>
      </c>
      <c r="E67" s="18">
        <v>1.8333333333333333</v>
      </c>
      <c r="F67" s="19">
        <v>1.1666666666666667</v>
      </c>
      <c r="G67" s="10">
        <v>155</v>
      </c>
      <c r="H67" s="10" t="s">
        <v>281</v>
      </c>
      <c r="I67" s="6">
        <f t="shared" ref="I67:I130" si="5">G67-H67</f>
        <v>15</v>
      </c>
      <c r="J67" s="8">
        <f t="shared" ref="J67:J130" si="6">IFERROR(AVERAGE(D67:F67),0)</f>
        <v>1.5555555555555556</v>
      </c>
      <c r="K67" s="13">
        <f t="shared" ref="K67:K130" si="7">I67*J67</f>
        <v>23.333333333333332</v>
      </c>
      <c r="L67" s="16">
        <f t="shared" ref="L67:L130" si="8">G67*J67</f>
        <v>241.11111111111111</v>
      </c>
      <c r="M67" s="16">
        <f t="shared" ref="M67:M130" si="9">H67*J67</f>
        <v>217.77777777777777</v>
      </c>
    </row>
    <row r="68" spans="1:13" s="3" customFormat="1" x14ac:dyDescent="0.3">
      <c r="A68" s="4">
        <v>20075</v>
      </c>
      <c r="B68" s="4">
        <v>20075</v>
      </c>
      <c r="C68" s="4" t="s">
        <v>72</v>
      </c>
      <c r="D68" s="18">
        <v>0.33333333333333331</v>
      </c>
      <c r="E68" s="18">
        <v>0.16666666666666666</v>
      </c>
      <c r="F68" s="19">
        <v>8.3333333333333329E-2</v>
      </c>
      <c r="G68" s="10">
        <v>85</v>
      </c>
      <c r="H68" s="10" t="s">
        <v>279</v>
      </c>
      <c r="I68" s="6">
        <f t="shared" si="5"/>
        <v>0</v>
      </c>
      <c r="J68" s="8">
        <f t="shared" si="6"/>
        <v>0.19444444444444445</v>
      </c>
      <c r="K68" s="13">
        <f t="shared" si="7"/>
        <v>0</v>
      </c>
      <c r="L68" s="16">
        <f t="shared" si="8"/>
        <v>16.527777777777779</v>
      </c>
      <c r="M68" s="16">
        <f t="shared" si="9"/>
        <v>16.527777777777779</v>
      </c>
    </row>
    <row r="69" spans="1:13" s="3" customFormat="1" x14ac:dyDescent="0.3">
      <c r="A69" s="4">
        <v>20121</v>
      </c>
      <c r="B69" s="4">
        <v>20121</v>
      </c>
      <c r="C69" s="4" t="s">
        <v>73</v>
      </c>
      <c r="D69" s="18">
        <v>0</v>
      </c>
      <c r="E69" s="18">
        <v>0.16666666666666666</v>
      </c>
      <c r="F69" s="19">
        <v>8.3333333333333329E-2</v>
      </c>
      <c r="G69" s="10">
        <v>155</v>
      </c>
      <c r="H69" s="10" t="s">
        <v>280</v>
      </c>
      <c r="I69" s="6">
        <f t="shared" si="5"/>
        <v>0</v>
      </c>
      <c r="J69" s="8">
        <f t="shared" si="6"/>
        <v>8.3333333333333329E-2</v>
      </c>
      <c r="K69" s="13">
        <f t="shared" si="7"/>
        <v>0</v>
      </c>
      <c r="L69" s="16">
        <f t="shared" si="8"/>
        <v>12.916666666666666</v>
      </c>
      <c r="M69" s="16">
        <f t="shared" si="9"/>
        <v>12.916666666666666</v>
      </c>
    </row>
    <row r="70" spans="1:13" s="3" customFormat="1" x14ac:dyDescent="0.3">
      <c r="A70" s="4">
        <v>20125</v>
      </c>
      <c r="B70" s="4">
        <v>20125</v>
      </c>
      <c r="C70" s="4" t="s">
        <v>74</v>
      </c>
      <c r="D70" s="18">
        <v>0</v>
      </c>
      <c r="E70" s="18">
        <v>0</v>
      </c>
      <c r="F70" s="19">
        <v>0.16666666666666666</v>
      </c>
      <c r="G70" s="10">
        <v>155</v>
      </c>
      <c r="H70" s="10" t="s">
        <v>280</v>
      </c>
      <c r="I70" s="6">
        <f t="shared" si="5"/>
        <v>0</v>
      </c>
      <c r="J70" s="8">
        <f t="shared" si="6"/>
        <v>5.5555555555555552E-2</v>
      </c>
      <c r="K70" s="13">
        <f t="shared" si="7"/>
        <v>0</v>
      </c>
      <c r="L70" s="16">
        <f t="shared" si="8"/>
        <v>8.6111111111111107</v>
      </c>
      <c r="M70" s="16">
        <f t="shared" si="9"/>
        <v>8.6111111111111107</v>
      </c>
    </row>
    <row r="71" spans="1:13" s="3" customFormat="1" x14ac:dyDescent="0.3">
      <c r="A71" s="4">
        <v>20220</v>
      </c>
      <c r="B71" s="4">
        <v>20220</v>
      </c>
      <c r="C71" s="4" t="s">
        <v>75</v>
      </c>
      <c r="D71" s="18">
        <v>0</v>
      </c>
      <c r="E71" s="18">
        <v>0.16666666666666666</v>
      </c>
      <c r="F71" s="19">
        <v>0.25</v>
      </c>
      <c r="G71" s="10">
        <v>300</v>
      </c>
      <c r="H71" s="10">
        <v>0</v>
      </c>
      <c r="I71" s="6">
        <f t="shared" si="5"/>
        <v>300</v>
      </c>
      <c r="J71" s="8">
        <f t="shared" si="6"/>
        <v>0.13888888888888887</v>
      </c>
      <c r="K71" s="13">
        <f t="shared" si="7"/>
        <v>41.666666666666657</v>
      </c>
      <c r="L71" s="16">
        <f t="shared" si="8"/>
        <v>41.666666666666657</v>
      </c>
      <c r="M71" s="16">
        <f t="shared" si="9"/>
        <v>0</v>
      </c>
    </row>
    <row r="72" spans="1:13" s="3" customFormat="1" x14ac:dyDescent="0.3">
      <c r="A72" s="4">
        <v>20263</v>
      </c>
      <c r="B72" s="4">
        <v>20263</v>
      </c>
      <c r="C72" s="4" t="s">
        <v>76</v>
      </c>
      <c r="D72" s="18">
        <v>0.33333333333333331</v>
      </c>
      <c r="E72" s="18">
        <v>0.33333333333333331</v>
      </c>
      <c r="F72" s="19">
        <v>0.16666666666666666</v>
      </c>
      <c r="G72" s="10">
        <v>155</v>
      </c>
      <c r="H72" s="10" t="s">
        <v>281</v>
      </c>
      <c r="I72" s="6">
        <f t="shared" si="5"/>
        <v>15</v>
      </c>
      <c r="J72" s="8">
        <f t="shared" si="6"/>
        <v>0.27777777777777773</v>
      </c>
      <c r="K72" s="13">
        <f t="shared" si="7"/>
        <v>4.1666666666666661</v>
      </c>
      <c r="L72" s="16">
        <f t="shared" si="8"/>
        <v>43.05555555555555</v>
      </c>
      <c r="M72" s="16">
        <f t="shared" si="9"/>
        <v>38.888888888888886</v>
      </c>
    </row>
    <row r="73" spans="1:13" s="3" customFormat="1" x14ac:dyDescent="0.3">
      <c r="A73" s="4">
        <v>20264</v>
      </c>
      <c r="B73" s="4">
        <v>20264</v>
      </c>
      <c r="C73" s="4" t="s">
        <v>77</v>
      </c>
      <c r="D73" s="18">
        <v>2.3333333333333335</v>
      </c>
      <c r="E73" s="18">
        <v>1.5</v>
      </c>
      <c r="F73" s="19">
        <v>1.1666666666666667</v>
      </c>
      <c r="G73" s="10">
        <v>155</v>
      </c>
      <c r="H73" s="10" t="s">
        <v>281</v>
      </c>
      <c r="I73" s="6">
        <f t="shared" si="5"/>
        <v>15</v>
      </c>
      <c r="J73" s="8">
        <f t="shared" si="6"/>
        <v>1.6666666666666667</v>
      </c>
      <c r="K73" s="13">
        <f t="shared" si="7"/>
        <v>25</v>
      </c>
      <c r="L73" s="16">
        <f t="shared" si="8"/>
        <v>258.33333333333337</v>
      </c>
      <c r="M73" s="16">
        <f t="shared" si="9"/>
        <v>233.33333333333334</v>
      </c>
    </row>
    <row r="74" spans="1:13" s="3" customFormat="1" x14ac:dyDescent="0.3">
      <c r="A74" s="4">
        <v>20321</v>
      </c>
      <c r="B74" s="4">
        <v>20321</v>
      </c>
      <c r="C74" s="4" t="s">
        <v>78</v>
      </c>
      <c r="D74" s="18">
        <v>0</v>
      </c>
      <c r="E74" s="18">
        <v>0</v>
      </c>
      <c r="F74" s="19">
        <v>8.3333333333333329E-2</v>
      </c>
      <c r="G74" s="10">
        <v>85</v>
      </c>
      <c r="H74" s="10" t="s">
        <v>279</v>
      </c>
      <c r="I74" s="6">
        <f t="shared" si="5"/>
        <v>0</v>
      </c>
      <c r="J74" s="8">
        <f t="shared" si="6"/>
        <v>2.7777777777777776E-2</v>
      </c>
      <c r="K74" s="13">
        <f t="shared" si="7"/>
        <v>0</v>
      </c>
      <c r="L74" s="16">
        <f t="shared" si="8"/>
        <v>2.3611111111111112</v>
      </c>
      <c r="M74" s="16">
        <f t="shared" si="9"/>
        <v>2.3611111111111112</v>
      </c>
    </row>
    <row r="75" spans="1:13" s="3" customFormat="1" x14ac:dyDescent="0.3">
      <c r="A75" s="4">
        <v>2040</v>
      </c>
      <c r="B75" s="4">
        <v>2040</v>
      </c>
      <c r="C75" s="4" t="s">
        <v>79</v>
      </c>
      <c r="D75" s="18">
        <v>0</v>
      </c>
      <c r="E75" s="18">
        <v>0</v>
      </c>
      <c r="F75" s="19">
        <v>0.33333333333333331</v>
      </c>
      <c r="G75" s="10">
        <v>155</v>
      </c>
      <c r="H75" s="10" t="s">
        <v>280</v>
      </c>
      <c r="I75" s="6">
        <f t="shared" si="5"/>
        <v>0</v>
      </c>
      <c r="J75" s="8">
        <f t="shared" si="6"/>
        <v>0.1111111111111111</v>
      </c>
      <c r="K75" s="13">
        <f t="shared" si="7"/>
        <v>0</v>
      </c>
      <c r="L75" s="16">
        <f t="shared" si="8"/>
        <v>17.222222222222221</v>
      </c>
      <c r="M75" s="16">
        <f t="shared" si="9"/>
        <v>17.222222222222221</v>
      </c>
    </row>
    <row r="76" spans="1:13" s="3" customFormat="1" x14ac:dyDescent="0.3">
      <c r="A76" s="4">
        <v>20442</v>
      </c>
      <c r="B76" s="4">
        <v>20442</v>
      </c>
      <c r="C76" s="4" t="s">
        <v>80</v>
      </c>
      <c r="D76" s="18">
        <v>0</v>
      </c>
      <c r="E76" s="18">
        <v>0.16666666666666666</v>
      </c>
      <c r="F76" s="19">
        <v>0.33333333333333331</v>
      </c>
      <c r="G76" s="10">
        <v>85</v>
      </c>
      <c r="H76" s="10" t="s">
        <v>279</v>
      </c>
      <c r="I76" s="6">
        <f t="shared" si="5"/>
        <v>0</v>
      </c>
      <c r="J76" s="8">
        <f t="shared" si="6"/>
        <v>0.16666666666666666</v>
      </c>
      <c r="K76" s="13">
        <f t="shared" si="7"/>
        <v>0</v>
      </c>
      <c r="L76" s="16">
        <f t="shared" si="8"/>
        <v>14.166666666666666</v>
      </c>
      <c r="M76" s="16">
        <f t="shared" si="9"/>
        <v>14.166666666666666</v>
      </c>
    </row>
    <row r="77" spans="1:13" s="3" customFormat="1" x14ac:dyDescent="0.3">
      <c r="A77" s="4">
        <v>20492</v>
      </c>
      <c r="B77" s="4">
        <v>20492</v>
      </c>
      <c r="C77" s="4" t="s">
        <v>81</v>
      </c>
      <c r="D77" s="18">
        <v>0</v>
      </c>
      <c r="E77" s="18">
        <v>0.16666666666666666</v>
      </c>
      <c r="F77" s="19">
        <v>0.58333333333333337</v>
      </c>
      <c r="G77" s="10">
        <v>108</v>
      </c>
      <c r="H77" s="10" t="s">
        <v>282</v>
      </c>
      <c r="I77" s="6">
        <f t="shared" si="5"/>
        <v>3</v>
      </c>
      <c r="J77" s="8">
        <f t="shared" si="6"/>
        <v>0.25</v>
      </c>
      <c r="K77" s="13">
        <f t="shared" si="7"/>
        <v>0.75</v>
      </c>
      <c r="L77" s="16">
        <f t="shared" si="8"/>
        <v>27</v>
      </c>
      <c r="M77" s="16">
        <f t="shared" si="9"/>
        <v>26.25</v>
      </c>
    </row>
    <row r="78" spans="1:13" s="3" customFormat="1" x14ac:dyDescent="0.3">
      <c r="A78" s="4">
        <v>2055</v>
      </c>
      <c r="B78" s="4">
        <v>2055</v>
      </c>
      <c r="C78" s="4" t="s">
        <v>82</v>
      </c>
      <c r="D78" s="18">
        <v>4.333333333333333</v>
      </c>
      <c r="E78" s="18">
        <v>2.5</v>
      </c>
      <c r="F78" s="19">
        <v>2.5</v>
      </c>
      <c r="G78" s="10">
        <v>155</v>
      </c>
      <c r="H78" s="10" t="s">
        <v>280</v>
      </c>
      <c r="I78" s="6">
        <f t="shared" si="5"/>
        <v>0</v>
      </c>
      <c r="J78" s="8">
        <f t="shared" si="6"/>
        <v>3.1111111111111107</v>
      </c>
      <c r="K78" s="13">
        <f t="shared" si="7"/>
        <v>0</v>
      </c>
      <c r="L78" s="16">
        <f t="shared" si="8"/>
        <v>482.22222222222217</v>
      </c>
      <c r="M78" s="16">
        <f t="shared" si="9"/>
        <v>482.22222222222217</v>
      </c>
    </row>
    <row r="79" spans="1:13" s="3" customFormat="1" x14ac:dyDescent="0.3">
      <c r="A79" s="4">
        <v>20641</v>
      </c>
      <c r="B79" s="4">
        <v>20641</v>
      </c>
      <c r="C79" s="4" t="s">
        <v>83</v>
      </c>
      <c r="D79" s="18">
        <v>0</v>
      </c>
      <c r="E79" s="18">
        <v>0.16666666666666666</v>
      </c>
      <c r="F79" s="19">
        <v>8.3333333333333329E-2</v>
      </c>
      <c r="G79" s="10">
        <v>85</v>
      </c>
      <c r="H79" s="10" t="s">
        <v>279</v>
      </c>
      <c r="I79" s="6">
        <f t="shared" si="5"/>
        <v>0</v>
      </c>
      <c r="J79" s="8">
        <f t="shared" si="6"/>
        <v>8.3333333333333329E-2</v>
      </c>
      <c r="K79" s="13">
        <f t="shared" si="7"/>
        <v>0</v>
      </c>
      <c r="L79" s="16">
        <f t="shared" si="8"/>
        <v>7.083333333333333</v>
      </c>
      <c r="M79" s="16">
        <f t="shared" si="9"/>
        <v>7.083333333333333</v>
      </c>
    </row>
    <row r="80" spans="1:13" s="3" customFormat="1" x14ac:dyDescent="0.3">
      <c r="A80" s="4">
        <v>21031</v>
      </c>
      <c r="B80" s="4">
        <v>21031</v>
      </c>
      <c r="C80" s="4" t="s">
        <v>84</v>
      </c>
      <c r="D80" s="18">
        <v>1.3333333333333333</v>
      </c>
      <c r="E80" s="18">
        <v>1.1666666666666667</v>
      </c>
      <c r="F80" s="19">
        <v>0.83333333333333337</v>
      </c>
      <c r="G80" s="10">
        <v>108</v>
      </c>
      <c r="H80" s="10" t="s">
        <v>282</v>
      </c>
      <c r="I80" s="6">
        <f t="shared" si="5"/>
        <v>3</v>
      </c>
      <c r="J80" s="8">
        <f t="shared" si="6"/>
        <v>1.1111111111111112</v>
      </c>
      <c r="K80" s="13">
        <f t="shared" si="7"/>
        <v>3.3333333333333335</v>
      </c>
      <c r="L80" s="16">
        <f t="shared" si="8"/>
        <v>120</v>
      </c>
      <c r="M80" s="16">
        <f t="shared" si="9"/>
        <v>116.66666666666667</v>
      </c>
    </row>
    <row r="81" spans="1:13" s="3" customFormat="1" x14ac:dyDescent="0.3">
      <c r="A81" s="4">
        <v>21443</v>
      </c>
      <c r="B81" s="4">
        <v>21443</v>
      </c>
      <c r="C81" s="4" t="s">
        <v>85</v>
      </c>
      <c r="D81" s="18">
        <v>0</v>
      </c>
      <c r="E81" s="18">
        <v>0</v>
      </c>
      <c r="F81" s="19">
        <v>1</v>
      </c>
      <c r="G81" s="10">
        <v>155</v>
      </c>
      <c r="H81" s="10" t="s">
        <v>281</v>
      </c>
      <c r="I81" s="6">
        <f t="shared" si="5"/>
        <v>15</v>
      </c>
      <c r="J81" s="8">
        <f t="shared" si="6"/>
        <v>0.33333333333333331</v>
      </c>
      <c r="K81" s="13">
        <f t="shared" si="7"/>
        <v>5</v>
      </c>
      <c r="L81" s="16">
        <f t="shared" si="8"/>
        <v>51.666666666666664</v>
      </c>
      <c r="M81" s="16">
        <f t="shared" si="9"/>
        <v>46.666666666666664</v>
      </c>
    </row>
    <row r="82" spans="1:13" s="3" customFormat="1" x14ac:dyDescent="0.3">
      <c r="A82" s="4">
        <v>21530</v>
      </c>
      <c r="B82" s="4">
        <v>21530</v>
      </c>
      <c r="C82" s="4" t="s">
        <v>86</v>
      </c>
      <c r="D82" s="18">
        <v>0</v>
      </c>
      <c r="E82" s="18">
        <v>0</v>
      </c>
      <c r="F82" s="19">
        <v>0.16666666666666666</v>
      </c>
      <c r="G82" s="10">
        <v>155</v>
      </c>
      <c r="H82" s="10" t="s">
        <v>280</v>
      </c>
      <c r="I82" s="6">
        <f t="shared" si="5"/>
        <v>0</v>
      </c>
      <c r="J82" s="8">
        <f t="shared" si="6"/>
        <v>5.5555555555555552E-2</v>
      </c>
      <c r="K82" s="13">
        <f t="shared" si="7"/>
        <v>0</v>
      </c>
      <c r="L82" s="16">
        <f t="shared" si="8"/>
        <v>8.6111111111111107</v>
      </c>
      <c r="M82" s="16">
        <f t="shared" si="9"/>
        <v>8.6111111111111107</v>
      </c>
    </row>
    <row r="83" spans="1:13" s="3" customFormat="1" x14ac:dyDescent="0.3">
      <c r="A83" s="4">
        <v>21532</v>
      </c>
      <c r="B83" s="4">
        <v>21532</v>
      </c>
      <c r="C83" s="4" t="s">
        <v>87</v>
      </c>
      <c r="D83" s="18">
        <v>0.66666666666666663</v>
      </c>
      <c r="E83" s="18">
        <v>0.66666666666666663</v>
      </c>
      <c r="F83" s="19">
        <v>0.75</v>
      </c>
      <c r="G83" s="10">
        <v>85</v>
      </c>
      <c r="H83" s="10" t="s">
        <v>279</v>
      </c>
      <c r="I83" s="6">
        <f t="shared" si="5"/>
        <v>0</v>
      </c>
      <c r="J83" s="8">
        <f t="shared" si="6"/>
        <v>0.69444444444444431</v>
      </c>
      <c r="K83" s="13">
        <f t="shared" si="7"/>
        <v>0</v>
      </c>
      <c r="L83" s="16">
        <f t="shared" si="8"/>
        <v>59.027777777777764</v>
      </c>
      <c r="M83" s="16">
        <f t="shared" si="9"/>
        <v>59.027777777777764</v>
      </c>
    </row>
    <row r="84" spans="1:13" s="3" customFormat="1" x14ac:dyDescent="0.3">
      <c r="A84" s="4">
        <v>2163</v>
      </c>
      <c r="B84" s="4">
        <v>2163</v>
      </c>
      <c r="C84" s="4" t="s">
        <v>88</v>
      </c>
      <c r="D84" s="18">
        <v>0.66666666666666663</v>
      </c>
      <c r="E84" s="18">
        <v>0.33333333333333331</v>
      </c>
      <c r="F84" s="19">
        <v>0.16666666666666666</v>
      </c>
      <c r="G84" s="10">
        <v>155</v>
      </c>
      <c r="H84" s="10" t="s">
        <v>280</v>
      </c>
      <c r="I84" s="6">
        <f t="shared" si="5"/>
        <v>0</v>
      </c>
      <c r="J84" s="8">
        <f t="shared" si="6"/>
        <v>0.3888888888888889</v>
      </c>
      <c r="K84" s="13">
        <f t="shared" si="7"/>
        <v>0</v>
      </c>
      <c r="L84" s="16">
        <f t="shared" si="8"/>
        <v>60.277777777777779</v>
      </c>
      <c r="M84" s="16">
        <f t="shared" si="9"/>
        <v>60.277777777777779</v>
      </c>
    </row>
    <row r="85" spans="1:13" s="3" customFormat="1" x14ac:dyDescent="0.3">
      <c r="A85" s="4">
        <v>2166</v>
      </c>
      <c r="B85" s="4">
        <v>2166</v>
      </c>
      <c r="C85" s="4" t="s">
        <v>89</v>
      </c>
      <c r="D85" s="18">
        <v>0.66666666666666663</v>
      </c>
      <c r="E85" s="18">
        <v>0.33333333333333331</v>
      </c>
      <c r="F85" s="19">
        <v>0.33333333333333331</v>
      </c>
      <c r="G85" s="10">
        <v>155</v>
      </c>
      <c r="H85" s="10">
        <v>155</v>
      </c>
      <c r="I85" s="6">
        <f t="shared" si="5"/>
        <v>0</v>
      </c>
      <c r="J85" s="8">
        <f t="shared" si="6"/>
        <v>0.44444444444444442</v>
      </c>
      <c r="K85" s="13">
        <f t="shared" si="7"/>
        <v>0</v>
      </c>
      <c r="L85" s="16">
        <f t="shared" si="8"/>
        <v>68.888888888888886</v>
      </c>
      <c r="M85" s="16">
        <f t="shared" si="9"/>
        <v>68.888888888888886</v>
      </c>
    </row>
    <row r="86" spans="1:13" s="3" customFormat="1" x14ac:dyDescent="0.3">
      <c r="A86" s="4">
        <v>2167</v>
      </c>
      <c r="B86" s="4">
        <v>2167</v>
      </c>
      <c r="C86" s="4" t="s">
        <v>90</v>
      </c>
      <c r="D86" s="18">
        <v>2.6666666666666665</v>
      </c>
      <c r="E86" s="18">
        <v>2</v>
      </c>
      <c r="F86" s="19">
        <v>1.4166666666666667</v>
      </c>
      <c r="G86" s="10">
        <v>155</v>
      </c>
      <c r="H86" s="10" t="s">
        <v>280</v>
      </c>
      <c r="I86" s="6">
        <f t="shared" si="5"/>
        <v>0</v>
      </c>
      <c r="J86" s="8">
        <f t="shared" si="6"/>
        <v>2.0277777777777777</v>
      </c>
      <c r="K86" s="13">
        <f t="shared" si="7"/>
        <v>0</v>
      </c>
      <c r="L86" s="16">
        <f t="shared" si="8"/>
        <v>314.30555555555554</v>
      </c>
      <c r="M86" s="16">
        <f t="shared" si="9"/>
        <v>314.30555555555554</v>
      </c>
    </row>
    <row r="87" spans="1:13" s="3" customFormat="1" x14ac:dyDescent="0.3">
      <c r="A87" s="4">
        <v>2174</v>
      </c>
      <c r="B87" s="4">
        <v>2174</v>
      </c>
      <c r="C87" s="4" t="s">
        <v>91</v>
      </c>
      <c r="D87" s="18">
        <v>0.33333333333333331</v>
      </c>
      <c r="E87" s="18">
        <v>0.33333333333333331</v>
      </c>
      <c r="F87" s="19">
        <v>0.91666666666666663</v>
      </c>
      <c r="G87" s="10">
        <v>155</v>
      </c>
      <c r="H87" s="10" t="s">
        <v>280</v>
      </c>
      <c r="I87" s="6">
        <f t="shared" si="5"/>
        <v>0</v>
      </c>
      <c r="J87" s="8">
        <f t="shared" si="6"/>
        <v>0.52777777777777779</v>
      </c>
      <c r="K87" s="13">
        <f t="shared" si="7"/>
        <v>0</v>
      </c>
      <c r="L87" s="16">
        <f t="shared" si="8"/>
        <v>81.805555555555557</v>
      </c>
      <c r="M87" s="16">
        <f t="shared" si="9"/>
        <v>81.805555555555557</v>
      </c>
    </row>
    <row r="88" spans="1:13" s="3" customFormat="1" x14ac:dyDescent="0.3">
      <c r="A88" s="4">
        <v>2175</v>
      </c>
      <c r="B88" s="4">
        <v>2175</v>
      </c>
      <c r="C88" s="4" t="s">
        <v>92</v>
      </c>
      <c r="D88" s="18">
        <v>4.333333333333333</v>
      </c>
      <c r="E88" s="18">
        <v>2.1666666666666665</v>
      </c>
      <c r="F88" s="19">
        <v>1.5833333333333333</v>
      </c>
      <c r="G88" s="10">
        <v>155</v>
      </c>
      <c r="H88" s="10" t="s">
        <v>280</v>
      </c>
      <c r="I88" s="6">
        <f t="shared" si="5"/>
        <v>0</v>
      </c>
      <c r="J88" s="8">
        <f t="shared" si="6"/>
        <v>2.6944444444444446</v>
      </c>
      <c r="K88" s="13">
        <f t="shared" si="7"/>
        <v>0</v>
      </c>
      <c r="L88" s="16">
        <f t="shared" si="8"/>
        <v>417.63888888888891</v>
      </c>
      <c r="M88" s="16">
        <f t="shared" si="9"/>
        <v>417.63888888888891</v>
      </c>
    </row>
    <row r="89" spans="1:13" s="3" customFormat="1" x14ac:dyDescent="0.3">
      <c r="A89" s="4">
        <v>21767</v>
      </c>
      <c r="B89" s="4">
        <v>21767</v>
      </c>
      <c r="C89" s="4" t="s">
        <v>93</v>
      </c>
      <c r="D89" s="18">
        <v>0.33333333333333331</v>
      </c>
      <c r="E89" s="18">
        <v>0.16666666666666666</v>
      </c>
      <c r="F89" s="19">
        <v>8.3333333333333329E-2</v>
      </c>
      <c r="G89" s="10">
        <v>155</v>
      </c>
      <c r="H89" s="10" t="s">
        <v>280</v>
      </c>
      <c r="I89" s="6">
        <f t="shared" si="5"/>
        <v>0</v>
      </c>
      <c r="J89" s="8">
        <f t="shared" si="6"/>
        <v>0.19444444444444445</v>
      </c>
      <c r="K89" s="13">
        <f t="shared" si="7"/>
        <v>0</v>
      </c>
      <c r="L89" s="16">
        <f t="shared" si="8"/>
        <v>30.138888888888889</v>
      </c>
      <c r="M89" s="16">
        <f t="shared" si="9"/>
        <v>30.138888888888889</v>
      </c>
    </row>
    <row r="90" spans="1:13" s="3" customFormat="1" x14ac:dyDescent="0.3">
      <c r="A90" s="4">
        <v>2178</v>
      </c>
      <c r="B90" s="4">
        <v>2178</v>
      </c>
      <c r="C90" s="4" t="s">
        <v>94</v>
      </c>
      <c r="D90" s="18">
        <v>1.6666666666666667</v>
      </c>
      <c r="E90" s="18">
        <v>1.1666666666666667</v>
      </c>
      <c r="F90" s="19">
        <v>0.75</v>
      </c>
      <c r="G90" s="10">
        <v>155</v>
      </c>
      <c r="H90" s="10" t="s">
        <v>280</v>
      </c>
      <c r="I90" s="6">
        <f t="shared" si="5"/>
        <v>0</v>
      </c>
      <c r="J90" s="8">
        <f t="shared" si="6"/>
        <v>1.1944444444444444</v>
      </c>
      <c r="K90" s="13">
        <f t="shared" si="7"/>
        <v>0</v>
      </c>
      <c r="L90" s="16">
        <f t="shared" si="8"/>
        <v>185.13888888888889</v>
      </c>
      <c r="M90" s="16">
        <f t="shared" si="9"/>
        <v>185.13888888888889</v>
      </c>
    </row>
    <row r="91" spans="1:13" s="3" customFormat="1" x14ac:dyDescent="0.3">
      <c r="A91" s="4">
        <v>21795</v>
      </c>
      <c r="B91" s="4">
        <v>21795</v>
      </c>
      <c r="C91" s="4" t="s">
        <v>95</v>
      </c>
      <c r="D91" s="18">
        <v>0</v>
      </c>
      <c r="E91" s="18">
        <v>0.33333333333333331</v>
      </c>
      <c r="F91" s="19">
        <v>0.16666666666666666</v>
      </c>
      <c r="G91" s="10">
        <v>155</v>
      </c>
      <c r="H91" s="10" t="s">
        <v>281</v>
      </c>
      <c r="I91" s="6">
        <f t="shared" si="5"/>
        <v>15</v>
      </c>
      <c r="J91" s="8">
        <f t="shared" si="6"/>
        <v>0.16666666666666666</v>
      </c>
      <c r="K91" s="13">
        <f t="shared" si="7"/>
        <v>2.5</v>
      </c>
      <c r="L91" s="16">
        <f t="shared" si="8"/>
        <v>25.833333333333332</v>
      </c>
      <c r="M91" s="16">
        <f t="shared" si="9"/>
        <v>23.333333333333332</v>
      </c>
    </row>
    <row r="92" spans="1:13" s="3" customFormat="1" x14ac:dyDescent="0.3">
      <c r="A92" s="4">
        <v>21813</v>
      </c>
      <c r="B92" s="4">
        <v>21813</v>
      </c>
      <c r="C92" s="4" t="s">
        <v>96</v>
      </c>
      <c r="D92" s="18">
        <v>0.66666666666666663</v>
      </c>
      <c r="E92" s="18">
        <v>0.33333333333333331</v>
      </c>
      <c r="F92" s="19">
        <v>0.5</v>
      </c>
      <c r="G92" s="10">
        <v>108</v>
      </c>
      <c r="H92" s="10" t="s">
        <v>282</v>
      </c>
      <c r="I92" s="6">
        <f t="shared" si="5"/>
        <v>3</v>
      </c>
      <c r="J92" s="8">
        <f t="shared" si="6"/>
        <v>0.5</v>
      </c>
      <c r="K92" s="13">
        <f t="shared" si="7"/>
        <v>1.5</v>
      </c>
      <c r="L92" s="16">
        <f t="shared" si="8"/>
        <v>54</v>
      </c>
      <c r="M92" s="16">
        <f t="shared" si="9"/>
        <v>52.5</v>
      </c>
    </row>
    <row r="93" spans="1:13" s="3" customFormat="1" x14ac:dyDescent="0.3">
      <c r="A93" s="4">
        <v>2182</v>
      </c>
      <c r="B93" s="4">
        <v>2182</v>
      </c>
      <c r="C93" s="4" t="s">
        <v>97</v>
      </c>
      <c r="D93" s="18">
        <v>0.66666666666666663</v>
      </c>
      <c r="E93" s="18">
        <v>0.33333333333333331</v>
      </c>
      <c r="F93" s="19">
        <v>0.91666666666666663</v>
      </c>
      <c r="G93" s="10">
        <v>155</v>
      </c>
      <c r="H93" s="10">
        <v>155</v>
      </c>
      <c r="I93" s="6">
        <f t="shared" si="5"/>
        <v>0</v>
      </c>
      <c r="J93" s="8">
        <f t="shared" si="6"/>
        <v>0.63888888888888884</v>
      </c>
      <c r="K93" s="13">
        <f t="shared" si="7"/>
        <v>0</v>
      </c>
      <c r="L93" s="16">
        <f t="shared" si="8"/>
        <v>99.027777777777771</v>
      </c>
      <c r="M93" s="16">
        <f t="shared" si="9"/>
        <v>99.027777777777771</v>
      </c>
    </row>
    <row r="94" spans="1:13" s="3" customFormat="1" x14ac:dyDescent="0.3">
      <c r="A94" s="4">
        <v>21954</v>
      </c>
      <c r="B94" s="4">
        <v>21954</v>
      </c>
      <c r="C94" s="4" t="s">
        <v>98</v>
      </c>
      <c r="D94" s="18">
        <v>1</v>
      </c>
      <c r="E94" s="18">
        <v>0.66666666666666663</v>
      </c>
      <c r="F94" s="19">
        <v>0.75</v>
      </c>
      <c r="G94" s="10">
        <v>155</v>
      </c>
      <c r="H94" s="10" t="s">
        <v>281</v>
      </c>
      <c r="I94" s="6">
        <f t="shared" si="5"/>
        <v>15</v>
      </c>
      <c r="J94" s="8">
        <f t="shared" si="6"/>
        <v>0.80555555555555547</v>
      </c>
      <c r="K94" s="13">
        <f t="shared" si="7"/>
        <v>12.083333333333332</v>
      </c>
      <c r="L94" s="16">
        <f t="shared" si="8"/>
        <v>124.8611111111111</v>
      </c>
      <c r="M94" s="16">
        <f t="shared" si="9"/>
        <v>112.77777777777777</v>
      </c>
    </row>
    <row r="95" spans="1:13" s="3" customFormat="1" x14ac:dyDescent="0.3">
      <c r="A95" s="4">
        <v>21955</v>
      </c>
      <c r="B95" s="4">
        <v>21955</v>
      </c>
      <c r="C95" s="4" t="s">
        <v>99</v>
      </c>
      <c r="D95" s="18">
        <v>2</v>
      </c>
      <c r="E95" s="18">
        <v>3.3333333333333335</v>
      </c>
      <c r="F95" s="19">
        <v>3</v>
      </c>
      <c r="G95" s="10">
        <v>155</v>
      </c>
      <c r="H95" s="10" t="s">
        <v>281</v>
      </c>
      <c r="I95" s="6">
        <f t="shared" si="5"/>
        <v>15</v>
      </c>
      <c r="J95" s="8">
        <f t="shared" si="6"/>
        <v>2.7777777777777781</v>
      </c>
      <c r="K95" s="13">
        <f t="shared" si="7"/>
        <v>41.666666666666671</v>
      </c>
      <c r="L95" s="16">
        <f t="shared" si="8"/>
        <v>430.5555555555556</v>
      </c>
      <c r="M95" s="16">
        <f t="shared" si="9"/>
        <v>388.88888888888891</v>
      </c>
    </row>
    <row r="96" spans="1:13" s="3" customFormat="1" x14ac:dyDescent="0.3">
      <c r="A96" s="4">
        <v>22332</v>
      </c>
      <c r="B96" s="4">
        <v>22332</v>
      </c>
      <c r="C96" s="4" t="s">
        <v>100</v>
      </c>
      <c r="D96" s="18">
        <v>0</v>
      </c>
      <c r="E96" s="18">
        <v>0</v>
      </c>
      <c r="F96" s="19">
        <v>1.1666666666666667</v>
      </c>
      <c r="G96" s="10">
        <v>155</v>
      </c>
      <c r="H96" s="10">
        <v>0</v>
      </c>
      <c r="I96" s="6">
        <f t="shared" si="5"/>
        <v>155</v>
      </c>
      <c r="J96" s="8">
        <f t="shared" si="6"/>
        <v>0.3888888888888889</v>
      </c>
      <c r="K96" s="13">
        <f t="shared" si="7"/>
        <v>60.277777777777779</v>
      </c>
      <c r="L96" s="16">
        <f t="shared" si="8"/>
        <v>60.277777777777779</v>
      </c>
      <c r="M96" s="16">
        <f t="shared" si="9"/>
        <v>0</v>
      </c>
    </row>
    <row r="97" spans="1:13" s="3" customFormat="1" x14ac:dyDescent="0.3">
      <c r="A97" s="4">
        <v>2235</v>
      </c>
      <c r="B97" s="4">
        <v>2235</v>
      </c>
      <c r="C97" s="4" t="s">
        <v>101</v>
      </c>
      <c r="D97" s="18">
        <v>0.66666666666666663</v>
      </c>
      <c r="E97" s="18">
        <v>0.33333333333333331</v>
      </c>
      <c r="F97" s="19">
        <v>0.16666666666666666</v>
      </c>
      <c r="G97" s="10">
        <v>155</v>
      </c>
      <c r="H97" s="10" t="s">
        <v>280</v>
      </c>
      <c r="I97" s="6">
        <f t="shared" si="5"/>
        <v>0</v>
      </c>
      <c r="J97" s="8">
        <f t="shared" si="6"/>
        <v>0.3888888888888889</v>
      </c>
      <c r="K97" s="13">
        <f t="shared" si="7"/>
        <v>0</v>
      </c>
      <c r="L97" s="16">
        <f t="shared" si="8"/>
        <v>60.277777777777779</v>
      </c>
      <c r="M97" s="16">
        <f t="shared" si="9"/>
        <v>60.277777777777779</v>
      </c>
    </row>
    <row r="98" spans="1:13" s="3" customFormat="1" x14ac:dyDescent="0.3">
      <c r="A98" s="4">
        <v>22371</v>
      </c>
      <c r="B98" s="4">
        <v>22371</v>
      </c>
      <c r="C98" s="4" t="s">
        <v>102</v>
      </c>
      <c r="D98" s="18">
        <v>0</v>
      </c>
      <c r="E98" s="18">
        <v>0</v>
      </c>
      <c r="F98" s="19">
        <v>0</v>
      </c>
      <c r="G98" s="10">
        <v>155</v>
      </c>
      <c r="H98" s="10" t="s">
        <v>281</v>
      </c>
      <c r="I98" s="6">
        <f t="shared" si="5"/>
        <v>15</v>
      </c>
      <c r="J98" s="8">
        <f t="shared" si="6"/>
        <v>0</v>
      </c>
      <c r="K98" s="13">
        <f t="shared" si="7"/>
        <v>0</v>
      </c>
      <c r="L98" s="16">
        <f t="shared" si="8"/>
        <v>0</v>
      </c>
      <c r="M98" s="16">
        <f t="shared" si="9"/>
        <v>0</v>
      </c>
    </row>
    <row r="99" spans="1:13" s="3" customFormat="1" x14ac:dyDescent="0.3">
      <c r="A99" s="4">
        <v>2238</v>
      </c>
      <c r="B99" s="4">
        <v>2238</v>
      </c>
      <c r="C99" s="4" t="s">
        <v>103</v>
      </c>
      <c r="D99" s="18">
        <v>3</v>
      </c>
      <c r="E99" s="18">
        <v>3.1666666666666665</v>
      </c>
      <c r="F99" s="19">
        <v>2</v>
      </c>
      <c r="G99" s="10">
        <v>155</v>
      </c>
      <c r="H99" s="10" t="s">
        <v>280</v>
      </c>
      <c r="I99" s="6">
        <f t="shared" si="5"/>
        <v>0</v>
      </c>
      <c r="J99" s="8">
        <f t="shared" si="6"/>
        <v>2.7222222222222219</v>
      </c>
      <c r="K99" s="13">
        <f t="shared" si="7"/>
        <v>0</v>
      </c>
      <c r="L99" s="16">
        <f t="shared" si="8"/>
        <v>421.9444444444444</v>
      </c>
      <c r="M99" s="16">
        <f t="shared" si="9"/>
        <v>421.9444444444444</v>
      </c>
    </row>
    <row r="100" spans="1:13" s="3" customFormat="1" x14ac:dyDescent="0.3">
      <c r="A100" s="4">
        <v>2239</v>
      </c>
      <c r="B100" s="4">
        <v>2239</v>
      </c>
      <c r="C100" s="4" t="s">
        <v>104</v>
      </c>
      <c r="D100" s="18">
        <v>0.33333333333333331</v>
      </c>
      <c r="E100" s="18">
        <v>0.16666666666666666</v>
      </c>
      <c r="F100" s="19">
        <v>0.91666666666666663</v>
      </c>
      <c r="G100" s="10">
        <v>155</v>
      </c>
      <c r="H100" s="10" t="s">
        <v>280</v>
      </c>
      <c r="I100" s="6">
        <f t="shared" si="5"/>
        <v>0</v>
      </c>
      <c r="J100" s="8">
        <f t="shared" si="6"/>
        <v>0.47222222222222215</v>
      </c>
      <c r="K100" s="13">
        <f t="shared" si="7"/>
        <v>0</v>
      </c>
      <c r="L100" s="16">
        <f t="shared" si="8"/>
        <v>73.194444444444429</v>
      </c>
      <c r="M100" s="16">
        <f t="shared" si="9"/>
        <v>73.194444444444429</v>
      </c>
    </row>
    <row r="101" spans="1:13" s="3" customFormat="1" x14ac:dyDescent="0.3">
      <c r="A101" s="4">
        <v>2241</v>
      </c>
      <c r="B101" s="4">
        <v>2241</v>
      </c>
      <c r="C101" s="4" t="s">
        <v>105</v>
      </c>
      <c r="D101" s="18">
        <v>0</v>
      </c>
      <c r="E101" s="18">
        <v>0.16666666666666666</v>
      </c>
      <c r="F101" s="19">
        <v>0.41666666666666669</v>
      </c>
      <c r="G101" s="10">
        <v>155</v>
      </c>
      <c r="H101" s="10" t="s">
        <v>280</v>
      </c>
      <c r="I101" s="6">
        <f t="shared" si="5"/>
        <v>0</v>
      </c>
      <c r="J101" s="8">
        <f t="shared" si="6"/>
        <v>0.19444444444444445</v>
      </c>
      <c r="K101" s="13">
        <f t="shared" si="7"/>
        <v>0</v>
      </c>
      <c r="L101" s="16">
        <f t="shared" si="8"/>
        <v>30.138888888888889</v>
      </c>
      <c r="M101" s="16">
        <f t="shared" si="9"/>
        <v>30.138888888888889</v>
      </c>
    </row>
    <row r="102" spans="1:13" s="3" customFormat="1" x14ac:dyDescent="0.3">
      <c r="A102" s="4">
        <v>2243</v>
      </c>
      <c r="B102" s="4">
        <v>2243</v>
      </c>
      <c r="C102" s="4" t="s">
        <v>106</v>
      </c>
      <c r="D102" s="18">
        <v>0</v>
      </c>
      <c r="E102" s="18">
        <v>0</v>
      </c>
      <c r="F102" s="19">
        <v>8.3333333333333329E-2</v>
      </c>
      <c r="G102" s="10">
        <v>155</v>
      </c>
      <c r="H102" s="10" t="s">
        <v>280</v>
      </c>
      <c r="I102" s="6">
        <f t="shared" si="5"/>
        <v>0</v>
      </c>
      <c r="J102" s="8">
        <f t="shared" si="6"/>
        <v>2.7777777777777776E-2</v>
      </c>
      <c r="K102" s="13">
        <f t="shared" si="7"/>
        <v>0</v>
      </c>
      <c r="L102" s="16">
        <f t="shared" si="8"/>
        <v>4.3055555555555554</v>
      </c>
      <c r="M102" s="16">
        <f t="shared" si="9"/>
        <v>4.3055555555555554</v>
      </c>
    </row>
    <row r="103" spans="1:13" s="3" customFormat="1" x14ac:dyDescent="0.3">
      <c r="A103" s="4">
        <v>22502</v>
      </c>
      <c r="B103" s="4">
        <v>22502</v>
      </c>
      <c r="C103" s="4" t="s">
        <v>107</v>
      </c>
      <c r="D103" s="18">
        <v>0</v>
      </c>
      <c r="E103" s="18">
        <v>0</v>
      </c>
      <c r="F103" s="19">
        <v>8.3333333333333329E-2</v>
      </c>
      <c r="G103" s="10">
        <v>300</v>
      </c>
      <c r="H103" s="10">
        <v>0</v>
      </c>
      <c r="I103" s="6">
        <f t="shared" si="5"/>
        <v>300</v>
      </c>
      <c r="J103" s="8">
        <f t="shared" si="6"/>
        <v>2.7777777777777776E-2</v>
      </c>
      <c r="K103" s="13">
        <f t="shared" si="7"/>
        <v>8.3333333333333321</v>
      </c>
      <c r="L103" s="16">
        <f t="shared" si="8"/>
        <v>8.3333333333333321</v>
      </c>
      <c r="M103" s="16">
        <f t="shared" si="9"/>
        <v>0</v>
      </c>
    </row>
    <row r="104" spans="1:13" s="3" customFormat="1" x14ac:dyDescent="0.3">
      <c r="A104" s="4">
        <v>22519</v>
      </c>
      <c r="B104" s="4">
        <v>22519</v>
      </c>
      <c r="C104" s="4" t="s">
        <v>108</v>
      </c>
      <c r="D104" s="18">
        <v>0.33333333333333331</v>
      </c>
      <c r="E104" s="18">
        <v>0.5</v>
      </c>
      <c r="F104" s="19">
        <v>0.25</v>
      </c>
      <c r="G104" s="10">
        <v>240</v>
      </c>
      <c r="H104" s="10">
        <v>0</v>
      </c>
      <c r="I104" s="6">
        <f t="shared" si="5"/>
        <v>240</v>
      </c>
      <c r="J104" s="8">
        <f t="shared" si="6"/>
        <v>0.3611111111111111</v>
      </c>
      <c r="K104" s="13">
        <f t="shared" si="7"/>
        <v>86.666666666666671</v>
      </c>
      <c r="L104" s="16">
        <f t="shared" si="8"/>
        <v>86.666666666666671</v>
      </c>
      <c r="M104" s="16">
        <f t="shared" si="9"/>
        <v>0</v>
      </c>
    </row>
    <row r="105" spans="1:13" s="3" customFormat="1" x14ac:dyDescent="0.3">
      <c r="A105" s="4">
        <v>23016</v>
      </c>
      <c r="B105" s="4">
        <v>23016</v>
      </c>
      <c r="C105" s="4" t="s">
        <v>109</v>
      </c>
      <c r="D105" s="18">
        <v>1.3333333333333333</v>
      </c>
      <c r="E105" s="18">
        <v>0.66666666666666663</v>
      </c>
      <c r="F105" s="19">
        <v>0.75</v>
      </c>
      <c r="G105" s="10">
        <v>85</v>
      </c>
      <c r="H105" s="10" t="s">
        <v>279</v>
      </c>
      <c r="I105" s="6">
        <f t="shared" si="5"/>
        <v>0</v>
      </c>
      <c r="J105" s="8">
        <f t="shared" si="6"/>
        <v>0.91666666666666663</v>
      </c>
      <c r="K105" s="13">
        <f t="shared" si="7"/>
        <v>0</v>
      </c>
      <c r="L105" s="16">
        <f t="shared" si="8"/>
        <v>77.916666666666657</v>
      </c>
      <c r="M105" s="16">
        <f t="shared" si="9"/>
        <v>77.916666666666657</v>
      </c>
    </row>
    <row r="106" spans="1:13" s="3" customFormat="1" x14ac:dyDescent="0.3">
      <c r="A106" s="4">
        <v>23034</v>
      </c>
      <c r="B106" s="4">
        <v>23034</v>
      </c>
      <c r="C106" s="4" t="s">
        <v>110</v>
      </c>
      <c r="D106" s="18">
        <v>0.33333333333333331</v>
      </c>
      <c r="E106" s="18">
        <v>0.16666666666666666</v>
      </c>
      <c r="F106" s="19">
        <v>1.25</v>
      </c>
      <c r="G106" s="10">
        <v>155</v>
      </c>
      <c r="H106" s="10" t="s">
        <v>281</v>
      </c>
      <c r="I106" s="6">
        <f t="shared" si="5"/>
        <v>15</v>
      </c>
      <c r="J106" s="8">
        <f t="shared" si="6"/>
        <v>0.58333333333333337</v>
      </c>
      <c r="K106" s="13">
        <f t="shared" si="7"/>
        <v>8.75</v>
      </c>
      <c r="L106" s="16">
        <f t="shared" si="8"/>
        <v>90.416666666666671</v>
      </c>
      <c r="M106" s="16">
        <f t="shared" si="9"/>
        <v>81.666666666666671</v>
      </c>
    </row>
    <row r="107" spans="1:13" s="3" customFormat="1" x14ac:dyDescent="0.3">
      <c r="A107" s="4">
        <v>23331</v>
      </c>
      <c r="B107" s="4">
        <v>23331</v>
      </c>
      <c r="C107" s="4" t="s">
        <v>111</v>
      </c>
      <c r="D107" s="18">
        <v>0.33333333333333331</v>
      </c>
      <c r="E107" s="18">
        <v>0.33333333333333331</v>
      </c>
      <c r="F107" s="19">
        <v>0.16666666666666666</v>
      </c>
      <c r="G107" s="10">
        <v>85</v>
      </c>
      <c r="H107" s="10" t="s">
        <v>279</v>
      </c>
      <c r="I107" s="6">
        <f t="shared" si="5"/>
        <v>0</v>
      </c>
      <c r="J107" s="8">
        <f t="shared" si="6"/>
        <v>0.27777777777777773</v>
      </c>
      <c r="K107" s="13">
        <f t="shared" si="7"/>
        <v>0</v>
      </c>
      <c r="L107" s="16">
        <f t="shared" si="8"/>
        <v>23.611111111111107</v>
      </c>
      <c r="M107" s="16">
        <f t="shared" si="9"/>
        <v>23.611111111111107</v>
      </c>
    </row>
    <row r="108" spans="1:13" s="3" customFormat="1" x14ac:dyDescent="0.3">
      <c r="A108" s="4">
        <v>23667</v>
      </c>
      <c r="B108" s="4">
        <v>23667</v>
      </c>
      <c r="C108" s="4" t="s">
        <v>112</v>
      </c>
      <c r="D108" s="18">
        <v>0</v>
      </c>
      <c r="E108" s="18">
        <v>0.16666666666666666</v>
      </c>
      <c r="F108" s="19">
        <v>8.3333333333333329E-2</v>
      </c>
      <c r="G108" s="10">
        <v>85</v>
      </c>
      <c r="H108" s="10" t="s">
        <v>279</v>
      </c>
      <c r="I108" s="6">
        <f t="shared" si="5"/>
        <v>0</v>
      </c>
      <c r="J108" s="8">
        <f t="shared" si="6"/>
        <v>8.3333333333333329E-2</v>
      </c>
      <c r="K108" s="13">
        <f t="shared" si="7"/>
        <v>0</v>
      </c>
      <c r="L108" s="16">
        <f t="shared" si="8"/>
        <v>7.083333333333333</v>
      </c>
      <c r="M108" s="16">
        <f t="shared" si="9"/>
        <v>7.083333333333333</v>
      </c>
    </row>
    <row r="109" spans="1:13" s="3" customFormat="1" x14ac:dyDescent="0.3">
      <c r="A109" s="4">
        <v>23668</v>
      </c>
      <c r="B109" s="4">
        <v>23668</v>
      </c>
      <c r="C109" s="4" t="s">
        <v>113</v>
      </c>
      <c r="D109" s="18">
        <v>0</v>
      </c>
      <c r="E109" s="18">
        <v>0</v>
      </c>
      <c r="F109" s="19">
        <v>8.3333333333333329E-2</v>
      </c>
      <c r="G109" s="10">
        <v>155</v>
      </c>
      <c r="H109" s="10" t="s">
        <v>280</v>
      </c>
      <c r="I109" s="6">
        <f t="shared" si="5"/>
        <v>0</v>
      </c>
      <c r="J109" s="8">
        <f t="shared" si="6"/>
        <v>2.7777777777777776E-2</v>
      </c>
      <c r="K109" s="13">
        <f t="shared" si="7"/>
        <v>0</v>
      </c>
      <c r="L109" s="16">
        <f t="shared" si="8"/>
        <v>4.3055555555555554</v>
      </c>
      <c r="M109" s="16">
        <f t="shared" si="9"/>
        <v>4.3055555555555554</v>
      </c>
    </row>
    <row r="110" spans="1:13" s="3" customFormat="1" x14ac:dyDescent="0.3">
      <c r="A110" s="4">
        <v>24108</v>
      </c>
      <c r="B110" s="4">
        <v>24108</v>
      </c>
      <c r="C110" s="4" t="s">
        <v>114</v>
      </c>
      <c r="D110" s="18">
        <v>1</v>
      </c>
      <c r="E110" s="18">
        <v>1</v>
      </c>
      <c r="F110" s="19">
        <v>0.83333333333333337</v>
      </c>
      <c r="G110" s="10">
        <v>155</v>
      </c>
      <c r="H110" s="10" t="s">
        <v>281</v>
      </c>
      <c r="I110" s="6">
        <f t="shared" si="5"/>
        <v>15</v>
      </c>
      <c r="J110" s="8">
        <f t="shared" si="6"/>
        <v>0.94444444444444453</v>
      </c>
      <c r="K110" s="13">
        <f t="shared" si="7"/>
        <v>14.166666666666668</v>
      </c>
      <c r="L110" s="16">
        <f t="shared" si="8"/>
        <v>146.38888888888891</v>
      </c>
      <c r="M110" s="16">
        <f t="shared" si="9"/>
        <v>132.22222222222223</v>
      </c>
    </row>
    <row r="111" spans="1:13" s="3" customFormat="1" x14ac:dyDescent="0.3">
      <c r="A111" s="4">
        <v>24130</v>
      </c>
      <c r="B111" s="4">
        <v>24130</v>
      </c>
      <c r="C111" s="4" t="s">
        <v>115</v>
      </c>
      <c r="D111" s="18">
        <v>3.6666666666666665</v>
      </c>
      <c r="E111" s="18">
        <v>3.5</v>
      </c>
      <c r="F111" s="19">
        <v>2.1666666666666665</v>
      </c>
      <c r="G111" s="10">
        <v>155</v>
      </c>
      <c r="H111" s="10" t="s">
        <v>281</v>
      </c>
      <c r="I111" s="6">
        <f t="shared" si="5"/>
        <v>15</v>
      </c>
      <c r="J111" s="8">
        <f t="shared" si="6"/>
        <v>3.1111111111111107</v>
      </c>
      <c r="K111" s="13">
        <f t="shared" si="7"/>
        <v>46.666666666666657</v>
      </c>
      <c r="L111" s="16">
        <f t="shared" si="8"/>
        <v>482.22222222222217</v>
      </c>
      <c r="M111" s="16">
        <f t="shared" si="9"/>
        <v>435.55555555555549</v>
      </c>
    </row>
    <row r="112" spans="1:13" s="3" customFormat="1" x14ac:dyDescent="0.3">
      <c r="A112" s="4">
        <v>24133</v>
      </c>
      <c r="B112" s="4">
        <v>24133</v>
      </c>
      <c r="C112" s="4" t="s">
        <v>116</v>
      </c>
      <c r="D112" s="18">
        <v>0</v>
      </c>
      <c r="E112" s="18">
        <v>0</v>
      </c>
      <c r="F112" s="19">
        <v>0.25</v>
      </c>
      <c r="G112" s="10">
        <v>155</v>
      </c>
      <c r="H112" s="10" t="s">
        <v>280</v>
      </c>
      <c r="I112" s="6">
        <f t="shared" si="5"/>
        <v>0</v>
      </c>
      <c r="J112" s="8">
        <f t="shared" si="6"/>
        <v>8.3333333333333329E-2</v>
      </c>
      <c r="K112" s="13">
        <f t="shared" si="7"/>
        <v>0</v>
      </c>
      <c r="L112" s="16">
        <f t="shared" si="8"/>
        <v>12.916666666666666</v>
      </c>
      <c r="M112" s="16">
        <f t="shared" si="9"/>
        <v>12.916666666666666</v>
      </c>
    </row>
    <row r="113" spans="1:13" s="3" customFormat="1" x14ac:dyDescent="0.3">
      <c r="A113" s="4">
        <v>24556</v>
      </c>
      <c r="B113" s="4">
        <v>24556</v>
      </c>
      <c r="C113" s="4" t="s">
        <v>117</v>
      </c>
      <c r="D113" s="18">
        <v>0</v>
      </c>
      <c r="E113" s="18">
        <v>0</v>
      </c>
      <c r="F113" s="19">
        <v>8.3333333333333329E-2</v>
      </c>
      <c r="G113" s="10">
        <v>240</v>
      </c>
      <c r="H113" s="10">
        <v>0</v>
      </c>
      <c r="I113" s="6">
        <f t="shared" si="5"/>
        <v>240</v>
      </c>
      <c r="J113" s="8">
        <f t="shared" si="6"/>
        <v>2.7777777777777776E-2</v>
      </c>
      <c r="K113" s="13">
        <f t="shared" si="7"/>
        <v>6.6666666666666661</v>
      </c>
      <c r="L113" s="16">
        <f t="shared" si="8"/>
        <v>6.6666666666666661</v>
      </c>
      <c r="M113" s="16">
        <f t="shared" si="9"/>
        <v>0</v>
      </c>
    </row>
    <row r="114" spans="1:13" s="3" customFormat="1" x14ac:dyDescent="0.3">
      <c r="A114" s="4">
        <v>24579</v>
      </c>
      <c r="B114" s="4">
        <v>24579</v>
      </c>
      <c r="C114" s="4" t="s">
        <v>118</v>
      </c>
      <c r="D114" s="18">
        <v>0</v>
      </c>
      <c r="E114" s="18">
        <v>0.33333333333333331</v>
      </c>
      <c r="F114" s="19">
        <v>0.25</v>
      </c>
      <c r="G114" s="10">
        <v>240</v>
      </c>
      <c r="H114" s="10">
        <v>0</v>
      </c>
      <c r="I114" s="6">
        <f t="shared" si="5"/>
        <v>240</v>
      </c>
      <c r="J114" s="8">
        <f t="shared" si="6"/>
        <v>0.19444444444444442</v>
      </c>
      <c r="K114" s="13">
        <f t="shared" si="7"/>
        <v>46.666666666666657</v>
      </c>
      <c r="L114" s="16">
        <f t="shared" si="8"/>
        <v>46.666666666666657</v>
      </c>
      <c r="M114" s="16">
        <f t="shared" si="9"/>
        <v>0</v>
      </c>
    </row>
    <row r="115" spans="1:13" s="3" customFormat="1" x14ac:dyDescent="0.3">
      <c r="A115" s="4">
        <v>24581</v>
      </c>
      <c r="B115" s="4">
        <v>24581</v>
      </c>
      <c r="C115" s="4" t="s">
        <v>119</v>
      </c>
      <c r="D115" s="18">
        <v>0.66666666666666663</v>
      </c>
      <c r="E115" s="18">
        <v>0.5</v>
      </c>
      <c r="F115" s="19">
        <v>0.25</v>
      </c>
      <c r="G115" s="10">
        <v>300</v>
      </c>
      <c r="H115" s="10">
        <v>0</v>
      </c>
      <c r="I115" s="6">
        <f t="shared" si="5"/>
        <v>300</v>
      </c>
      <c r="J115" s="8">
        <f t="shared" si="6"/>
        <v>0.47222222222222215</v>
      </c>
      <c r="K115" s="13">
        <f t="shared" si="7"/>
        <v>141.66666666666666</v>
      </c>
      <c r="L115" s="16">
        <f t="shared" si="8"/>
        <v>141.66666666666666</v>
      </c>
      <c r="M115" s="16">
        <f t="shared" si="9"/>
        <v>0</v>
      </c>
    </row>
    <row r="116" spans="1:13" s="3" customFormat="1" x14ac:dyDescent="0.3">
      <c r="A116" s="4">
        <v>24606</v>
      </c>
      <c r="B116" s="4">
        <v>24606</v>
      </c>
      <c r="C116" s="4" t="s">
        <v>120</v>
      </c>
      <c r="D116" s="18">
        <v>1.3333333333333333</v>
      </c>
      <c r="E116" s="18">
        <v>0.66666666666666663</v>
      </c>
      <c r="F116" s="19">
        <v>0.33333333333333331</v>
      </c>
      <c r="G116" s="10">
        <v>240</v>
      </c>
      <c r="H116" s="10">
        <v>0</v>
      </c>
      <c r="I116" s="6">
        <f t="shared" si="5"/>
        <v>240</v>
      </c>
      <c r="J116" s="8">
        <f t="shared" si="6"/>
        <v>0.77777777777777779</v>
      </c>
      <c r="K116" s="13">
        <f t="shared" si="7"/>
        <v>186.66666666666666</v>
      </c>
      <c r="L116" s="16">
        <f t="shared" si="8"/>
        <v>186.66666666666666</v>
      </c>
      <c r="M116" s="16">
        <f t="shared" si="9"/>
        <v>0</v>
      </c>
    </row>
    <row r="117" spans="1:13" s="3" customFormat="1" x14ac:dyDescent="0.3">
      <c r="A117" s="4">
        <v>24614</v>
      </c>
      <c r="B117" s="4">
        <v>24614</v>
      </c>
      <c r="C117" s="4" t="s">
        <v>121</v>
      </c>
      <c r="D117" s="18">
        <v>0</v>
      </c>
      <c r="E117" s="18">
        <v>0</v>
      </c>
      <c r="F117" s="19">
        <v>0.16666666666666666</v>
      </c>
      <c r="G117" s="10">
        <v>155</v>
      </c>
      <c r="H117" s="10">
        <v>0</v>
      </c>
      <c r="I117" s="6">
        <f t="shared" si="5"/>
        <v>155</v>
      </c>
      <c r="J117" s="8">
        <f t="shared" si="6"/>
        <v>5.5555555555555552E-2</v>
      </c>
      <c r="K117" s="13">
        <f t="shared" si="7"/>
        <v>8.6111111111111107</v>
      </c>
      <c r="L117" s="16">
        <f t="shared" si="8"/>
        <v>8.6111111111111107</v>
      </c>
      <c r="M117" s="16">
        <f t="shared" si="9"/>
        <v>0</v>
      </c>
    </row>
    <row r="118" spans="1:13" s="3" customFormat="1" x14ac:dyDescent="0.3">
      <c r="A118" s="4">
        <v>24618</v>
      </c>
      <c r="B118" s="4">
        <v>24618</v>
      </c>
      <c r="C118" s="4" t="s">
        <v>122</v>
      </c>
      <c r="D118" s="18">
        <v>0</v>
      </c>
      <c r="E118" s="18">
        <v>0</v>
      </c>
      <c r="F118" s="19">
        <v>8.3333333333333329E-2</v>
      </c>
      <c r="G118" s="10">
        <v>155</v>
      </c>
      <c r="H118" s="10">
        <v>0</v>
      </c>
      <c r="I118" s="6">
        <f t="shared" si="5"/>
        <v>155</v>
      </c>
      <c r="J118" s="8">
        <f t="shared" si="6"/>
        <v>2.7777777777777776E-2</v>
      </c>
      <c r="K118" s="13">
        <f t="shared" si="7"/>
        <v>4.3055555555555554</v>
      </c>
      <c r="L118" s="16">
        <f t="shared" si="8"/>
        <v>4.3055555555555554</v>
      </c>
      <c r="M118" s="16">
        <f t="shared" si="9"/>
        <v>0</v>
      </c>
    </row>
    <row r="119" spans="1:13" s="3" customFormat="1" x14ac:dyDescent="0.3">
      <c r="A119" s="4">
        <v>24619</v>
      </c>
      <c r="B119" s="4">
        <v>24619</v>
      </c>
      <c r="C119" s="4" t="s">
        <v>123</v>
      </c>
      <c r="D119" s="18">
        <v>0</v>
      </c>
      <c r="E119" s="18">
        <v>0.33333333333333331</v>
      </c>
      <c r="F119" s="19">
        <v>0.16666666666666666</v>
      </c>
      <c r="G119" s="10">
        <v>300</v>
      </c>
      <c r="H119" s="10">
        <v>0</v>
      </c>
      <c r="I119" s="6">
        <f t="shared" si="5"/>
        <v>300</v>
      </c>
      <c r="J119" s="8">
        <f t="shared" si="6"/>
        <v>0.16666666666666666</v>
      </c>
      <c r="K119" s="13">
        <f t="shared" si="7"/>
        <v>50</v>
      </c>
      <c r="L119" s="16">
        <f t="shared" si="8"/>
        <v>50</v>
      </c>
      <c r="M119" s="16">
        <f t="shared" si="9"/>
        <v>0</v>
      </c>
    </row>
    <row r="120" spans="1:13" s="3" customFormat="1" x14ac:dyDescent="0.3">
      <c r="A120" s="4">
        <v>24911</v>
      </c>
      <c r="B120" s="4">
        <v>24911</v>
      </c>
      <c r="C120" s="4" t="s">
        <v>124</v>
      </c>
      <c r="D120" s="18">
        <v>0</v>
      </c>
      <c r="E120" s="18">
        <v>0.33333333333333331</v>
      </c>
      <c r="F120" s="19">
        <v>0.5</v>
      </c>
      <c r="G120" s="10">
        <v>155</v>
      </c>
      <c r="H120" s="10" t="s">
        <v>280</v>
      </c>
      <c r="I120" s="6">
        <f t="shared" si="5"/>
        <v>0</v>
      </c>
      <c r="J120" s="8">
        <f t="shared" si="6"/>
        <v>0.27777777777777773</v>
      </c>
      <c r="K120" s="13">
        <f t="shared" si="7"/>
        <v>0</v>
      </c>
      <c r="L120" s="16">
        <f t="shared" si="8"/>
        <v>43.05555555555555</v>
      </c>
      <c r="M120" s="16">
        <f t="shared" si="9"/>
        <v>43.05555555555555</v>
      </c>
    </row>
    <row r="121" spans="1:13" s="3" customFormat="1" x14ac:dyDescent="0.3">
      <c r="A121" s="4">
        <v>24981</v>
      </c>
      <c r="B121" s="4">
        <v>24981</v>
      </c>
      <c r="C121" s="4" t="s">
        <v>125</v>
      </c>
      <c r="D121" s="18">
        <v>1.6666666666666667</v>
      </c>
      <c r="E121" s="18">
        <v>1</v>
      </c>
      <c r="F121" s="19">
        <v>0.66666666666666663</v>
      </c>
      <c r="G121" s="10">
        <v>155</v>
      </c>
      <c r="H121" s="10" t="s">
        <v>281</v>
      </c>
      <c r="I121" s="6">
        <f t="shared" si="5"/>
        <v>15</v>
      </c>
      <c r="J121" s="8">
        <f t="shared" si="6"/>
        <v>1.1111111111111112</v>
      </c>
      <c r="K121" s="13">
        <f t="shared" si="7"/>
        <v>16.666666666666668</v>
      </c>
      <c r="L121" s="16">
        <f t="shared" si="8"/>
        <v>172.22222222222223</v>
      </c>
      <c r="M121" s="16">
        <f t="shared" si="9"/>
        <v>155.55555555555557</v>
      </c>
    </row>
    <row r="122" spans="1:13" s="3" customFormat="1" x14ac:dyDescent="0.3">
      <c r="A122" s="4">
        <v>25375</v>
      </c>
      <c r="B122" s="4">
        <v>25375</v>
      </c>
      <c r="C122" s="4" t="s">
        <v>126</v>
      </c>
      <c r="D122" s="18">
        <v>0.33333333333333331</v>
      </c>
      <c r="E122" s="18">
        <v>0.16666666666666666</v>
      </c>
      <c r="F122" s="19">
        <v>8.3333333333333329E-2</v>
      </c>
      <c r="G122" s="10">
        <v>155</v>
      </c>
      <c r="H122" s="10" t="s">
        <v>281</v>
      </c>
      <c r="I122" s="6">
        <f t="shared" si="5"/>
        <v>15</v>
      </c>
      <c r="J122" s="8">
        <f t="shared" si="6"/>
        <v>0.19444444444444445</v>
      </c>
      <c r="K122" s="13">
        <f t="shared" si="7"/>
        <v>2.9166666666666665</v>
      </c>
      <c r="L122" s="16">
        <f t="shared" si="8"/>
        <v>30.138888888888889</v>
      </c>
      <c r="M122" s="16">
        <f t="shared" si="9"/>
        <v>27.222222222222221</v>
      </c>
    </row>
    <row r="123" spans="1:13" s="3" customFormat="1" x14ac:dyDescent="0.3">
      <c r="A123" s="4">
        <v>26138</v>
      </c>
      <c r="B123" s="4">
        <v>26138</v>
      </c>
      <c r="C123" s="4" t="s">
        <v>127</v>
      </c>
      <c r="D123" s="18">
        <v>0</v>
      </c>
      <c r="E123" s="18">
        <v>0</v>
      </c>
      <c r="F123" s="19">
        <v>0.75</v>
      </c>
      <c r="G123" s="10">
        <v>155</v>
      </c>
      <c r="H123" s="10" t="s">
        <v>281</v>
      </c>
      <c r="I123" s="6">
        <f t="shared" si="5"/>
        <v>15</v>
      </c>
      <c r="J123" s="8">
        <f t="shared" si="6"/>
        <v>0.25</v>
      </c>
      <c r="K123" s="13">
        <f t="shared" si="7"/>
        <v>3.75</v>
      </c>
      <c r="L123" s="16">
        <f t="shared" si="8"/>
        <v>38.75</v>
      </c>
      <c r="M123" s="16">
        <f t="shared" si="9"/>
        <v>35</v>
      </c>
    </row>
    <row r="124" spans="1:13" s="3" customFormat="1" x14ac:dyDescent="0.3">
      <c r="A124" s="4">
        <v>26219</v>
      </c>
      <c r="B124" s="4">
        <v>26219</v>
      </c>
      <c r="C124" s="4" t="s">
        <v>128</v>
      </c>
      <c r="D124" s="18">
        <v>0.33333333333333331</v>
      </c>
      <c r="E124" s="18">
        <v>0.16666666666666666</v>
      </c>
      <c r="F124" s="19">
        <v>2.1666666666666665</v>
      </c>
      <c r="G124" s="10">
        <v>85</v>
      </c>
      <c r="H124" s="10" t="s">
        <v>279</v>
      </c>
      <c r="I124" s="6">
        <f t="shared" si="5"/>
        <v>0</v>
      </c>
      <c r="J124" s="8">
        <f t="shared" si="6"/>
        <v>0.88888888888888884</v>
      </c>
      <c r="K124" s="13">
        <f t="shared" si="7"/>
        <v>0</v>
      </c>
      <c r="L124" s="16">
        <f t="shared" si="8"/>
        <v>75.555555555555557</v>
      </c>
      <c r="M124" s="16">
        <f t="shared" si="9"/>
        <v>75.555555555555557</v>
      </c>
    </row>
    <row r="125" spans="1:13" s="3" customFormat="1" x14ac:dyDescent="0.3">
      <c r="A125" s="4">
        <v>26387</v>
      </c>
      <c r="B125" s="4">
        <v>26387</v>
      </c>
      <c r="C125" s="4" t="s">
        <v>129</v>
      </c>
      <c r="D125" s="18">
        <v>2</v>
      </c>
      <c r="E125" s="18">
        <v>1.3333333333333333</v>
      </c>
      <c r="F125" s="19">
        <v>1.25</v>
      </c>
      <c r="G125" s="10">
        <v>155</v>
      </c>
      <c r="H125" s="10" t="s">
        <v>281</v>
      </c>
      <c r="I125" s="6">
        <f t="shared" si="5"/>
        <v>15</v>
      </c>
      <c r="J125" s="8">
        <f t="shared" si="6"/>
        <v>1.5277777777777777</v>
      </c>
      <c r="K125" s="13">
        <f t="shared" si="7"/>
        <v>22.916666666666664</v>
      </c>
      <c r="L125" s="16">
        <f t="shared" si="8"/>
        <v>236.80555555555554</v>
      </c>
      <c r="M125" s="16">
        <f t="shared" si="9"/>
        <v>213.88888888888889</v>
      </c>
    </row>
    <row r="126" spans="1:13" s="3" customFormat="1" x14ac:dyDescent="0.3">
      <c r="A126" s="4">
        <v>26483</v>
      </c>
      <c r="B126" s="4">
        <v>26483</v>
      </c>
      <c r="C126" s="4" t="s">
        <v>130</v>
      </c>
      <c r="D126" s="18">
        <v>1.6666666666666667</v>
      </c>
      <c r="E126" s="18">
        <v>1.5</v>
      </c>
      <c r="F126" s="19">
        <v>0.91666666666666663</v>
      </c>
      <c r="G126" s="10">
        <v>155</v>
      </c>
      <c r="H126" s="10" t="s">
        <v>281</v>
      </c>
      <c r="I126" s="6">
        <f t="shared" si="5"/>
        <v>15</v>
      </c>
      <c r="J126" s="8">
        <f t="shared" si="6"/>
        <v>1.3611111111111114</v>
      </c>
      <c r="K126" s="13">
        <f t="shared" si="7"/>
        <v>20.416666666666671</v>
      </c>
      <c r="L126" s="16">
        <f t="shared" si="8"/>
        <v>210.97222222222226</v>
      </c>
      <c r="M126" s="16">
        <f t="shared" si="9"/>
        <v>190.5555555555556</v>
      </c>
    </row>
    <row r="127" spans="1:13" s="3" customFormat="1" x14ac:dyDescent="0.3">
      <c r="A127" s="4">
        <v>26875</v>
      </c>
      <c r="B127" s="4">
        <v>26875</v>
      </c>
      <c r="C127" s="4" t="s">
        <v>131</v>
      </c>
      <c r="D127" s="18">
        <v>0.66666666666666663</v>
      </c>
      <c r="E127" s="18">
        <v>0.83333333333333337</v>
      </c>
      <c r="F127" s="19">
        <v>0.58333333333333337</v>
      </c>
      <c r="G127" s="10">
        <v>108</v>
      </c>
      <c r="H127" s="10" t="s">
        <v>282</v>
      </c>
      <c r="I127" s="6">
        <f t="shared" si="5"/>
        <v>3</v>
      </c>
      <c r="J127" s="8">
        <f t="shared" si="6"/>
        <v>0.69444444444444453</v>
      </c>
      <c r="K127" s="13">
        <f t="shared" si="7"/>
        <v>2.0833333333333335</v>
      </c>
      <c r="L127" s="16">
        <f t="shared" si="8"/>
        <v>75.000000000000014</v>
      </c>
      <c r="M127" s="16">
        <f t="shared" si="9"/>
        <v>72.916666666666671</v>
      </c>
    </row>
    <row r="128" spans="1:13" s="3" customFormat="1" x14ac:dyDescent="0.3">
      <c r="A128" s="4">
        <v>26885</v>
      </c>
      <c r="B128" s="4">
        <v>26885</v>
      </c>
      <c r="C128" s="4" t="s">
        <v>132</v>
      </c>
      <c r="D128" s="18">
        <v>0.33333333333333331</v>
      </c>
      <c r="E128" s="18">
        <v>0.16666666666666666</v>
      </c>
      <c r="F128" s="19">
        <v>0.16666666666666666</v>
      </c>
      <c r="G128" s="10">
        <v>108</v>
      </c>
      <c r="H128" s="10" t="s">
        <v>282</v>
      </c>
      <c r="I128" s="6">
        <f t="shared" si="5"/>
        <v>3</v>
      </c>
      <c r="J128" s="8">
        <f t="shared" si="6"/>
        <v>0.22222222222222221</v>
      </c>
      <c r="K128" s="13">
        <f t="shared" si="7"/>
        <v>0.66666666666666663</v>
      </c>
      <c r="L128" s="16">
        <f t="shared" si="8"/>
        <v>24</v>
      </c>
      <c r="M128" s="16">
        <f t="shared" si="9"/>
        <v>23.333333333333332</v>
      </c>
    </row>
    <row r="129" spans="1:13" s="3" customFormat="1" x14ac:dyDescent="0.3">
      <c r="A129" s="4">
        <v>26934</v>
      </c>
      <c r="B129" s="4">
        <v>26934</v>
      </c>
      <c r="C129" s="4" t="s">
        <v>133</v>
      </c>
      <c r="D129" s="18">
        <v>0</v>
      </c>
      <c r="E129" s="18">
        <v>0.16666666666666666</v>
      </c>
      <c r="F129" s="19">
        <v>8.3333333333333329E-2</v>
      </c>
      <c r="G129" s="10">
        <v>240</v>
      </c>
      <c r="H129" s="10">
        <v>0</v>
      </c>
      <c r="I129" s="6">
        <f t="shared" si="5"/>
        <v>240</v>
      </c>
      <c r="J129" s="8">
        <f t="shared" si="6"/>
        <v>8.3333333333333329E-2</v>
      </c>
      <c r="K129" s="13">
        <f t="shared" si="7"/>
        <v>20</v>
      </c>
      <c r="L129" s="16">
        <f t="shared" si="8"/>
        <v>20</v>
      </c>
      <c r="M129" s="16">
        <f t="shared" si="9"/>
        <v>0</v>
      </c>
    </row>
    <row r="130" spans="1:13" s="3" customFormat="1" x14ac:dyDescent="0.3">
      <c r="A130" s="4">
        <v>27014</v>
      </c>
      <c r="B130" s="4">
        <v>27014</v>
      </c>
      <c r="C130" s="4" t="s">
        <v>134</v>
      </c>
      <c r="D130" s="18">
        <v>0</v>
      </c>
      <c r="E130" s="18">
        <v>0</v>
      </c>
      <c r="F130" s="19">
        <v>0.33333333333333331</v>
      </c>
      <c r="G130" s="10">
        <v>155</v>
      </c>
      <c r="H130" s="10" t="s">
        <v>280</v>
      </c>
      <c r="I130" s="6">
        <f t="shared" si="5"/>
        <v>0</v>
      </c>
      <c r="J130" s="8">
        <f t="shared" si="6"/>
        <v>0.1111111111111111</v>
      </c>
      <c r="K130" s="13">
        <f t="shared" si="7"/>
        <v>0</v>
      </c>
      <c r="L130" s="16">
        <f t="shared" si="8"/>
        <v>17.222222222222221</v>
      </c>
      <c r="M130" s="16">
        <f t="shared" si="9"/>
        <v>17.222222222222221</v>
      </c>
    </row>
    <row r="131" spans="1:13" s="3" customFormat="1" x14ac:dyDescent="0.3">
      <c r="A131" s="4">
        <v>27024</v>
      </c>
      <c r="B131" s="4">
        <v>27024</v>
      </c>
      <c r="C131" s="4" t="s">
        <v>135</v>
      </c>
      <c r="D131" s="18">
        <v>0</v>
      </c>
      <c r="E131" s="18">
        <v>0.16666666666666666</v>
      </c>
      <c r="F131" s="19">
        <v>8.3333333333333329E-2</v>
      </c>
      <c r="G131" s="10">
        <v>150</v>
      </c>
      <c r="H131" s="10">
        <v>0</v>
      </c>
      <c r="I131" s="6">
        <f t="shared" ref="I131:I194" si="10">G131-H131</f>
        <v>150</v>
      </c>
      <c r="J131" s="8">
        <f t="shared" ref="J131:J194" si="11">IFERROR(AVERAGE(D131:F131),0)</f>
        <v>8.3333333333333329E-2</v>
      </c>
      <c r="K131" s="13">
        <f t="shared" ref="K131:K194" si="12">I131*J131</f>
        <v>12.5</v>
      </c>
      <c r="L131" s="16">
        <f t="shared" ref="L131:L194" si="13">G131*J131</f>
        <v>12.5</v>
      </c>
      <c r="M131" s="16">
        <f t="shared" ref="M131:M194" si="14">H131*J131</f>
        <v>0</v>
      </c>
    </row>
    <row r="132" spans="1:13" s="3" customFormat="1" x14ac:dyDescent="0.3">
      <c r="A132" s="4">
        <v>108</v>
      </c>
      <c r="B132" s="4">
        <v>27439</v>
      </c>
      <c r="C132" s="4" t="s">
        <v>136</v>
      </c>
      <c r="D132" s="18">
        <v>0.33333333333333331</v>
      </c>
      <c r="E132" s="18">
        <v>0.16666666666666666</v>
      </c>
      <c r="F132" s="19">
        <v>8.3333333333333329E-2</v>
      </c>
      <c r="G132" s="10">
        <v>108</v>
      </c>
      <c r="H132" s="10" t="s">
        <v>282</v>
      </c>
      <c r="I132" s="6">
        <f t="shared" si="10"/>
        <v>3</v>
      </c>
      <c r="J132" s="8">
        <f t="shared" si="11"/>
        <v>0.19444444444444445</v>
      </c>
      <c r="K132" s="13">
        <f t="shared" si="12"/>
        <v>0.58333333333333337</v>
      </c>
      <c r="L132" s="16">
        <f t="shared" si="13"/>
        <v>21</v>
      </c>
      <c r="M132" s="16">
        <f t="shared" si="14"/>
        <v>20.416666666666668</v>
      </c>
    </row>
    <row r="133" spans="1:13" s="3" customFormat="1" x14ac:dyDescent="0.3">
      <c r="A133" s="4">
        <v>27516</v>
      </c>
      <c r="B133" s="4">
        <v>27516</v>
      </c>
      <c r="C133" s="4" t="s">
        <v>137</v>
      </c>
      <c r="D133" s="18">
        <v>0</v>
      </c>
      <c r="E133" s="18">
        <v>0</v>
      </c>
      <c r="F133" s="19">
        <v>0.33333333333333331</v>
      </c>
      <c r="G133" s="10">
        <v>155</v>
      </c>
      <c r="H133" s="10" t="s">
        <v>280</v>
      </c>
      <c r="I133" s="6">
        <f t="shared" si="10"/>
        <v>0</v>
      </c>
      <c r="J133" s="8">
        <f t="shared" si="11"/>
        <v>0.1111111111111111</v>
      </c>
      <c r="K133" s="13">
        <f t="shared" si="12"/>
        <v>0</v>
      </c>
      <c r="L133" s="16">
        <f t="shared" si="13"/>
        <v>17.222222222222221</v>
      </c>
      <c r="M133" s="16">
        <f t="shared" si="14"/>
        <v>17.222222222222221</v>
      </c>
    </row>
    <row r="134" spans="1:13" s="3" customFormat="1" x14ac:dyDescent="0.3">
      <c r="A134" s="4">
        <v>27528</v>
      </c>
      <c r="B134" s="4">
        <v>27528</v>
      </c>
      <c r="C134" s="4" t="s">
        <v>138</v>
      </c>
      <c r="D134" s="18">
        <v>0</v>
      </c>
      <c r="E134" s="18">
        <v>0</v>
      </c>
      <c r="F134" s="19">
        <v>0.33333333333333331</v>
      </c>
      <c r="G134" s="10">
        <v>85</v>
      </c>
      <c r="H134" s="10" t="s">
        <v>279</v>
      </c>
      <c r="I134" s="6">
        <f t="shared" si="10"/>
        <v>0</v>
      </c>
      <c r="J134" s="8">
        <f t="shared" si="11"/>
        <v>0.1111111111111111</v>
      </c>
      <c r="K134" s="13">
        <f t="shared" si="12"/>
        <v>0</v>
      </c>
      <c r="L134" s="16">
        <f t="shared" si="13"/>
        <v>9.4444444444444446</v>
      </c>
      <c r="M134" s="16">
        <f t="shared" si="14"/>
        <v>9.4444444444444446</v>
      </c>
    </row>
    <row r="135" spans="1:13" s="3" customFormat="1" x14ac:dyDescent="0.3">
      <c r="A135" s="4">
        <v>27824</v>
      </c>
      <c r="B135" s="4">
        <v>27824</v>
      </c>
      <c r="C135" s="4" t="s">
        <v>139</v>
      </c>
      <c r="D135" s="18">
        <v>1.3333333333333333</v>
      </c>
      <c r="E135" s="18">
        <v>0.66666666666666663</v>
      </c>
      <c r="F135" s="19">
        <v>1.1666666666666667</v>
      </c>
      <c r="G135" s="10">
        <v>155</v>
      </c>
      <c r="H135" s="10" t="s">
        <v>281</v>
      </c>
      <c r="I135" s="6">
        <f t="shared" si="10"/>
        <v>15</v>
      </c>
      <c r="J135" s="8">
        <f t="shared" si="11"/>
        <v>1.0555555555555556</v>
      </c>
      <c r="K135" s="13">
        <f t="shared" si="12"/>
        <v>15.833333333333334</v>
      </c>
      <c r="L135" s="16">
        <f t="shared" si="13"/>
        <v>163.61111111111111</v>
      </c>
      <c r="M135" s="16">
        <f t="shared" si="14"/>
        <v>147.77777777777777</v>
      </c>
    </row>
    <row r="136" spans="1:13" s="3" customFormat="1" x14ac:dyDescent="0.3">
      <c r="A136" s="4">
        <v>28134</v>
      </c>
      <c r="B136" s="4">
        <v>28134</v>
      </c>
      <c r="C136" s="4" t="s">
        <v>140</v>
      </c>
      <c r="D136" s="18">
        <v>0</v>
      </c>
      <c r="E136" s="18">
        <v>0.16666666666666666</v>
      </c>
      <c r="F136" s="19">
        <v>8.3333333333333329E-2</v>
      </c>
      <c r="G136" s="10">
        <v>155</v>
      </c>
      <c r="H136" s="10" t="s">
        <v>281</v>
      </c>
      <c r="I136" s="6">
        <f t="shared" si="10"/>
        <v>15</v>
      </c>
      <c r="J136" s="8">
        <f t="shared" si="11"/>
        <v>8.3333333333333329E-2</v>
      </c>
      <c r="K136" s="13">
        <f t="shared" si="12"/>
        <v>1.25</v>
      </c>
      <c r="L136" s="16">
        <f t="shared" si="13"/>
        <v>12.916666666666666</v>
      </c>
      <c r="M136" s="16">
        <f t="shared" si="14"/>
        <v>11.666666666666666</v>
      </c>
    </row>
    <row r="137" spans="1:13" s="3" customFormat="1" x14ac:dyDescent="0.3">
      <c r="A137" s="4">
        <v>28393</v>
      </c>
      <c r="B137" s="4">
        <v>28393</v>
      </c>
      <c r="C137" s="4" t="s">
        <v>141</v>
      </c>
      <c r="D137" s="18">
        <v>0</v>
      </c>
      <c r="E137" s="18">
        <v>0.16666666666666666</v>
      </c>
      <c r="F137" s="19">
        <v>0.25</v>
      </c>
      <c r="G137" s="10">
        <v>155</v>
      </c>
      <c r="H137" s="10" t="s">
        <v>280</v>
      </c>
      <c r="I137" s="6">
        <f t="shared" si="10"/>
        <v>0</v>
      </c>
      <c r="J137" s="8">
        <f t="shared" si="11"/>
        <v>0.13888888888888887</v>
      </c>
      <c r="K137" s="13">
        <f t="shared" si="12"/>
        <v>0</v>
      </c>
      <c r="L137" s="16">
        <f t="shared" si="13"/>
        <v>21.527777777777775</v>
      </c>
      <c r="M137" s="16">
        <f t="shared" si="14"/>
        <v>21.527777777777775</v>
      </c>
    </row>
    <row r="138" spans="1:13" s="3" customFormat="1" x14ac:dyDescent="0.3">
      <c r="A138" s="4">
        <v>28718</v>
      </c>
      <c r="B138" s="4">
        <v>28718</v>
      </c>
      <c r="C138" s="4" t="s">
        <v>142</v>
      </c>
      <c r="D138" s="18">
        <v>1.6666666666666667</v>
      </c>
      <c r="E138" s="18">
        <v>1.1666666666666667</v>
      </c>
      <c r="F138" s="19">
        <v>1.0833333333333333</v>
      </c>
      <c r="G138" s="10">
        <v>155</v>
      </c>
      <c r="H138" s="10" t="s">
        <v>281</v>
      </c>
      <c r="I138" s="6">
        <f t="shared" si="10"/>
        <v>15</v>
      </c>
      <c r="J138" s="8">
        <f t="shared" si="11"/>
        <v>1.3055555555555556</v>
      </c>
      <c r="K138" s="13">
        <f t="shared" si="12"/>
        <v>19.583333333333332</v>
      </c>
      <c r="L138" s="16">
        <f t="shared" si="13"/>
        <v>202.36111111111111</v>
      </c>
      <c r="M138" s="16">
        <f t="shared" si="14"/>
        <v>182.77777777777777</v>
      </c>
    </row>
    <row r="139" spans="1:13" s="3" customFormat="1" x14ac:dyDescent="0.3">
      <c r="A139" s="4">
        <v>28747</v>
      </c>
      <c r="B139" s="4">
        <v>28747</v>
      </c>
      <c r="C139" s="4" t="s">
        <v>143</v>
      </c>
      <c r="D139" s="18">
        <v>2.3333333333333335</v>
      </c>
      <c r="E139" s="18">
        <v>1.5</v>
      </c>
      <c r="F139" s="19">
        <v>0.91666666666666663</v>
      </c>
      <c r="G139" s="10">
        <v>85</v>
      </c>
      <c r="H139" s="10" t="s">
        <v>279</v>
      </c>
      <c r="I139" s="6">
        <f t="shared" si="10"/>
        <v>0</v>
      </c>
      <c r="J139" s="8">
        <f t="shared" si="11"/>
        <v>1.5833333333333333</v>
      </c>
      <c r="K139" s="13">
        <f t="shared" si="12"/>
        <v>0</v>
      </c>
      <c r="L139" s="16">
        <f t="shared" si="13"/>
        <v>134.58333333333331</v>
      </c>
      <c r="M139" s="16">
        <f t="shared" si="14"/>
        <v>134.58333333333331</v>
      </c>
    </row>
    <row r="140" spans="1:13" s="3" customFormat="1" x14ac:dyDescent="0.3">
      <c r="A140" s="4">
        <v>28869</v>
      </c>
      <c r="B140" s="4">
        <v>28869</v>
      </c>
      <c r="C140" s="4" t="s">
        <v>144</v>
      </c>
      <c r="D140" s="18">
        <v>0.66666666666666663</v>
      </c>
      <c r="E140" s="18">
        <v>0.33333333333333331</v>
      </c>
      <c r="F140" s="19">
        <v>0.16666666666666666</v>
      </c>
      <c r="G140" s="10">
        <v>155</v>
      </c>
      <c r="H140" s="10">
        <v>155</v>
      </c>
      <c r="I140" s="6">
        <f t="shared" si="10"/>
        <v>0</v>
      </c>
      <c r="J140" s="8">
        <f t="shared" si="11"/>
        <v>0.3888888888888889</v>
      </c>
      <c r="K140" s="13">
        <f t="shared" si="12"/>
        <v>0</v>
      </c>
      <c r="L140" s="16">
        <f t="shared" si="13"/>
        <v>60.277777777777779</v>
      </c>
      <c r="M140" s="16">
        <f t="shared" si="14"/>
        <v>60.277777777777779</v>
      </c>
    </row>
    <row r="141" spans="1:13" s="3" customFormat="1" x14ac:dyDescent="0.3">
      <c r="A141" s="4">
        <v>29222</v>
      </c>
      <c r="B141" s="4">
        <v>29222</v>
      </c>
      <c r="C141" s="4" t="s">
        <v>145</v>
      </c>
      <c r="D141" s="18">
        <v>2.6666666666666665</v>
      </c>
      <c r="E141" s="18">
        <v>3</v>
      </c>
      <c r="F141" s="19">
        <v>1.5833333333333333</v>
      </c>
      <c r="G141" s="10">
        <v>155</v>
      </c>
      <c r="H141" s="10" t="s">
        <v>281</v>
      </c>
      <c r="I141" s="6">
        <f t="shared" si="10"/>
        <v>15</v>
      </c>
      <c r="J141" s="8">
        <f t="shared" si="11"/>
        <v>2.4166666666666665</v>
      </c>
      <c r="K141" s="13">
        <f t="shared" si="12"/>
        <v>36.25</v>
      </c>
      <c r="L141" s="16">
        <f t="shared" si="13"/>
        <v>374.58333333333331</v>
      </c>
      <c r="M141" s="16">
        <f t="shared" si="14"/>
        <v>338.33333333333331</v>
      </c>
    </row>
    <row r="142" spans="1:13" s="3" customFormat="1" x14ac:dyDescent="0.3">
      <c r="A142" s="4">
        <v>29995</v>
      </c>
      <c r="B142" s="4">
        <v>29995</v>
      </c>
      <c r="C142" s="4" t="s">
        <v>146</v>
      </c>
      <c r="D142" s="18">
        <v>0.66666666666666663</v>
      </c>
      <c r="E142" s="18">
        <v>0.33333333333333331</v>
      </c>
      <c r="F142" s="19">
        <v>0.25</v>
      </c>
      <c r="G142" s="10">
        <v>155</v>
      </c>
      <c r="H142" s="10" t="s">
        <v>281</v>
      </c>
      <c r="I142" s="6">
        <f t="shared" si="10"/>
        <v>15</v>
      </c>
      <c r="J142" s="8">
        <f t="shared" si="11"/>
        <v>0.41666666666666669</v>
      </c>
      <c r="K142" s="13">
        <f t="shared" si="12"/>
        <v>6.25</v>
      </c>
      <c r="L142" s="16">
        <f t="shared" si="13"/>
        <v>64.583333333333343</v>
      </c>
      <c r="M142" s="16">
        <f t="shared" si="14"/>
        <v>58.333333333333336</v>
      </c>
    </row>
    <row r="143" spans="1:13" s="3" customFormat="1" x14ac:dyDescent="0.3">
      <c r="A143" s="4">
        <v>30134</v>
      </c>
      <c r="B143" s="4">
        <v>30134</v>
      </c>
      <c r="C143" s="4" t="s">
        <v>147</v>
      </c>
      <c r="D143" s="18">
        <v>0</v>
      </c>
      <c r="E143" s="18">
        <v>0</v>
      </c>
      <c r="F143" s="19">
        <v>0.16666666666666666</v>
      </c>
      <c r="G143" s="10">
        <v>155</v>
      </c>
      <c r="H143" s="10" t="s">
        <v>280</v>
      </c>
      <c r="I143" s="6">
        <f t="shared" si="10"/>
        <v>0</v>
      </c>
      <c r="J143" s="8">
        <f t="shared" si="11"/>
        <v>5.5555555555555552E-2</v>
      </c>
      <c r="K143" s="13">
        <f t="shared" si="12"/>
        <v>0</v>
      </c>
      <c r="L143" s="16">
        <f t="shared" si="13"/>
        <v>8.6111111111111107</v>
      </c>
      <c r="M143" s="16">
        <f t="shared" si="14"/>
        <v>8.6111111111111107</v>
      </c>
    </row>
    <row r="144" spans="1:13" s="3" customFormat="1" x14ac:dyDescent="0.3">
      <c r="A144" s="4">
        <v>30190</v>
      </c>
      <c r="B144" s="4">
        <v>30190</v>
      </c>
      <c r="C144" s="4" t="s">
        <v>148</v>
      </c>
      <c r="D144" s="18">
        <v>0.33333333333333331</v>
      </c>
      <c r="E144" s="18">
        <v>0.66666666666666663</v>
      </c>
      <c r="F144" s="19">
        <v>0.5</v>
      </c>
      <c r="G144" s="10">
        <v>155</v>
      </c>
      <c r="H144" s="10" t="s">
        <v>281</v>
      </c>
      <c r="I144" s="6">
        <f t="shared" si="10"/>
        <v>15</v>
      </c>
      <c r="J144" s="8">
        <f t="shared" si="11"/>
        <v>0.5</v>
      </c>
      <c r="K144" s="13">
        <f t="shared" si="12"/>
        <v>7.5</v>
      </c>
      <c r="L144" s="16">
        <f t="shared" si="13"/>
        <v>77.5</v>
      </c>
      <c r="M144" s="16">
        <f t="shared" si="14"/>
        <v>70</v>
      </c>
    </row>
    <row r="145" spans="1:13" s="3" customFormat="1" x14ac:dyDescent="0.3">
      <c r="A145" s="4">
        <v>30260</v>
      </c>
      <c r="B145" s="4">
        <v>30260</v>
      </c>
      <c r="C145" s="4" t="s">
        <v>149</v>
      </c>
      <c r="D145" s="18">
        <v>0.66666666666666663</v>
      </c>
      <c r="E145" s="18">
        <v>0.66666666666666663</v>
      </c>
      <c r="F145" s="19">
        <v>1.5833333333333333</v>
      </c>
      <c r="G145" s="10">
        <v>85</v>
      </c>
      <c r="H145" s="10" t="s">
        <v>279</v>
      </c>
      <c r="I145" s="6">
        <f t="shared" si="10"/>
        <v>0</v>
      </c>
      <c r="J145" s="8">
        <f t="shared" si="11"/>
        <v>0.97222222222222221</v>
      </c>
      <c r="K145" s="13">
        <f t="shared" si="12"/>
        <v>0</v>
      </c>
      <c r="L145" s="16">
        <f t="shared" si="13"/>
        <v>82.638888888888886</v>
      </c>
      <c r="M145" s="16">
        <f t="shared" si="14"/>
        <v>82.638888888888886</v>
      </c>
    </row>
    <row r="146" spans="1:13" s="3" customFormat="1" x14ac:dyDescent="0.3">
      <c r="A146" s="4">
        <v>30570</v>
      </c>
      <c r="B146" s="4">
        <v>30570</v>
      </c>
      <c r="C146" s="4" t="s">
        <v>150</v>
      </c>
      <c r="D146" s="18">
        <v>0</v>
      </c>
      <c r="E146" s="18">
        <v>0</v>
      </c>
      <c r="F146" s="19">
        <v>8.3333333333333329E-2</v>
      </c>
      <c r="G146" s="10">
        <v>85</v>
      </c>
      <c r="H146" s="10" t="s">
        <v>279</v>
      </c>
      <c r="I146" s="6">
        <f t="shared" si="10"/>
        <v>0</v>
      </c>
      <c r="J146" s="8">
        <f t="shared" si="11"/>
        <v>2.7777777777777776E-2</v>
      </c>
      <c r="K146" s="13">
        <f t="shared" si="12"/>
        <v>0</v>
      </c>
      <c r="L146" s="16">
        <f t="shared" si="13"/>
        <v>2.3611111111111112</v>
      </c>
      <c r="M146" s="16">
        <f t="shared" si="14"/>
        <v>2.3611111111111112</v>
      </c>
    </row>
    <row r="147" spans="1:13" s="3" customFormat="1" x14ac:dyDescent="0.3">
      <c r="A147" s="4">
        <v>30571</v>
      </c>
      <c r="B147" s="4">
        <v>30571</v>
      </c>
      <c r="C147" s="4" t="s">
        <v>151</v>
      </c>
      <c r="D147" s="18">
        <v>0</v>
      </c>
      <c r="E147" s="18">
        <v>0.33333333333333331</v>
      </c>
      <c r="F147" s="19">
        <v>0.33333333333333331</v>
      </c>
      <c r="G147" s="10">
        <v>108</v>
      </c>
      <c r="H147" s="10" t="s">
        <v>282</v>
      </c>
      <c r="I147" s="6">
        <f t="shared" si="10"/>
        <v>3</v>
      </c>
      <c r="J147" s="8">
        <f t="shared" si="11"/>
        <v>0.22222222222222221</v>
      </c>
      <c r="K147" s="13">
        <f t="shared" si="12"/>
        <v>0.66666666666666663</v>
      </c>
      <c r="L147" s="16">
        <f t="shared" si="13"/>
        <v>24</v>
      </c>
      <c r="M147" s="16">
        <f t="shared" si="14"/>
        <v>23.333333333333332</v>
      </c>
    </row>
    <row r="148" spans="1:13" s="3" customFormat="1" x14ac:dyDescent="0.3">
      <c r="A148" s="4">
        <v>30815</v>
      </c>
      <c r="B148" s="4">
        <v>30815</v>
      </c>
      <c r="C148" s="4" t="s">
        <v>152</v>
      </c>
      <c r="D148" s="18">
        <v>0.33333333333333331</v>
      </c>
      <c r="E148" s="18">
        <v>0.16666666666666666</v>
      </c>
      <c r="F148" s="19">
        <v>8.3333333333333329E-2</v>
      </c>
      <c r="G148" s="10">
        <v>155</v>
      </c>
      <c r="H148" s="10" t="s">
        <v>280</v>
      </c>
      <c r="I148" s="6">
        <f t="shared" si="10"/>
        <v>0</v>
      </c>
      <c r="J148" s="8">
        <f t="shared" si="11"/>
        <v>0.19444444444444445</v>
      </c>
      <c r="K148" s="13">
        <f t="shared" si="12"/>
        <v>0</v>
      </c>
      <c r="L148" s="16">
        <f t="shared" si="13"/>
        <v>30.138888888888889</v>
      </c>
      <c r="M148" s="16">
        <f t="shared" si="14"/>
        <v>30.138888888888889</v>
      </c>
    </row>
    <row r="149" spans="1:13" s="3" customFormat="1" x14ac:dyDescent="0.3">
      <c r="A149" s="4">
        <v>31095</v>
      </c>
      <c r="B149" s="4">
        <v>31095</v>
      </c>
      <c r="C149" s="4" t="s">
        <v>153</v>
      </c>
      <c r="D149" s="18">
        <v>0</v>
      </c>
      <c r="E149" s="18">
        <v>0.33333333333333331</v>
      </c>
      <c r="F149" s="19">
        <v>0.41666666666666669</v>
      </c>
      <c r="G149" s="10">
        <v>155</v>
      </c>
      <c r="H149" s="10" t="s">
        <v>281</v>
      </c>
      <c r="I149" s="6">
        <f t="shared" si="10"/>
        <v>15</v>
      </c>
      <c r="J149" s="8">
        <f t="shared" si="11"/>
        <v>0.25</v>
      </c>
      <c r="K149" s="13">
        <f t="shared" si="12"/>
        <v>3.75</v>
      </c>
      <c r="L149" s="16">
        <f t="shared" si="13"/>
        <v>38.75</v>
      </c>
      <c r="M149" s="16">
        <f t="shared" si="14"/>
        <v>35</v>
      </c>
    </row>
    <row r="150" spans="1:13" s="3" customFormat="1" x14ac:dyDescent="0.3">
      <c r="A150" s="4">
        <v>31155</v>
      </c>
      <c r="B150" s="4">
        <v>31155</v>
      </c>
      <c r="C150" s="4" t="s">
        <v>154</v>
      </c>
      <c r="D150" s="18">
        <v>0</v>
      </c>
      <c r="E150" s="18">
        <v>0.33333333333333331</v>
      </c>
      <c r="F150" s="19">
        <v>0.16666666666666666</v>
      </c>
      <c r="G150" s="10">
        <v>155</v>
      </c>
      <c r="H150" s="10">
        <v>155</v>
      </c>
      <c r="I150" s="6">
        <f t="shared" si="10"/>
        <v>0</v>
      </c>
      <c r="J150" s="8">
        <f t="shared" si="11"/>
        <v>0.16666666666666666</v>
      </c>
      <c r="K150" s="13">
        <f t="shared" si="12"/>
        <v>0</v>
      </c>
      <c r="L150" s="16">
        <f t="shared" si="13"/>
        <v>25.833333333333332</v>
      </c>
      <c r="M150" s="16">
        <f t="shared" si="14"/>
        <v>25.833333333333332</v>
      </c>
    </row>
    <row r="151" spans="1:13" s="3" customFormat="1" x14ac:dyDescent="0.3">
      <c r="A151" s="4">
        <v>31382</v>
      </c>
      <c r="B151" s="4">
        <v>31382</v>
      </c>
      <c r="C151" s="4" t="s">
        <v>155</v>
      </c>
      <c r="D151" s="18">
        <v>1.3333333333333333</v>
      </c>
      <c r="E151" s="18">
        <v>2</v>
      </c>
      <c r="F151" s="19">
        <v>1.3333333333333333</v>
      </c>
      <c r="G151" s="10">
        <v>155</v>
      </c>
      <c r="H151" s="10" t="s">
        <v>281</v>
      </c>
      <c r="I151" s="6">
        <f t="shared" si="10"/>
        <v>15</v>
      </c>
      <c r="J151" s="8">
        <f t="shared" si="11"/>
        <v>1.5555555555555554</v>
      </c>
      <c r="K151" s="13">
        <f t="shared" si="12"/>
        <v>23.333333333333329</v>
      </c>
      <c r="L151" s="16">
        <f t="shared" si="13"/>
        <v>241.11111111111109</v>
      </c>
      <c r="M151" s="16">
        <f t="shared" si="14"/>
        <v>217.77777777777774</v>
      </c>
    </row>
    <row r="152" spans="1:13" s="3" customFormat="1" x14ac:dyDescent="0.3">
      <c r="A152" s="4">
        <v>31436</v>
      </c>
      <c r="B152" s="4">
        <v>31436</v>
      </c>
      <c r="C152" s="4" t="s">
        <v>156</v>
      </c>
      <c r="D152" s="18">
        <v>0.66666666666666663</v>
      </c>
      <c r="E152" s="18">
        <v>0.33333333333333331</v>
      </c>
      <c r="F152" s="19">
        <v>0.25</v>
      </c>
      <c r="G152" s="10">
        <v>155</v>
      </c>
      <c r="H152" s="10" t="s">
        <v>281</v>
      </c>
      <c r="I152" s="6">
        <f t="shared" si="10"/>
        <v>15</v>
      </c>
      <c r="J152" s="8">
        <f t="shared" si="11"/>
        <v>0.41666666666666669</v>
      </c>
      <c r="K152" s="13">
        <f t="shared" si="12"/>
        <v>6.25</v>
      </c>
      <c r="L152" s="16">
        <f t="shared" si="13"/>
        <v>64.583333333333343</v>
      </c>
      <c r="M152" s="16">
        <f t="shared" si="14"/>
        <v>58.333333333333336</v>
      </c>
    </row>
    <row r="153" spans="1:13" s="3" customFormat="1" x14ac:dyDescent="0.3">
      <c r="A153" s="4">
        <v>31544</v>
      </c>
      <c r="B153" s="4">
        <v>31544</v>
      </c>
      <c r="C153" s="4" t="s">
        <v>157</v>
      </c>
      <c r="D153" s="18">
        <v>0</v>
      </c>
      <c r="E153" s="18">
        <v>0</v>
      </c>
      <c r="F153" s="19">
        <v>8.3333333333333329E-2</v>
      </c>
      <c r="G153" s="10">
        <v>300</v>
      </c>
      <c r="H153" s="10">
        <v>0</v>
      </c>
      <c r="I153" s="6">
        <f t="shared" si="10"/>
        <v>300</v>
      </c>
      <c r="J153" s="8">
        <f t="shared" si="11"/>
        <v>2.7777777777777776E-2</v>
      </c>
      <c r="K153" s="13">
        <f t="shared" si="12"/>
        <v>8.3333333333333321</v>
      </c>
      <c r="L153" s="16">
        <f t="shared" si="13"/>
        <v>8.3333333333333321</v>
      </c>
      <c r="M153" s="16">
        <f t="shared" si="14"/>
        <v>0</v>
      </c>
    </row>
    <row r="154" spans="1:13" s="3" customFormat="1" x14ac:dyDescent="0.3">
      <c r="A154" s="4">
        <v>31601</v>
      </c>
      <c r="B154" s="4">
        <v>31601</v>
      </c>
      <c r="C154" s="4" t="s">
        <v>158</v>
      </c>
      <c r="D154" s="18">
        <v>1.3333333333333333</v>
      </c>
      <c r="E154" s="18">
        <v>1.1666666666666667</v>
      </c>
      <c r="F154" s="19">
        <v>0.66666666666666663</v>
      </c>
      <c r="G154" s="10">
        <v>155</v>
      </c>
      <c r="H154" s="10" t="s">
        <v>281</v>
      </c>
      <c r="I154" s="6">
        <f t="shared" si="10"/>
        <v>15</v>
      </c>
      <c r="J154" s="8">
        <f t="shared" si="11"/>
        <v>1.0555555555555556</v>
      </c>
      <c r="K154" s="13">
        <f t="shared" si="12"/>
        <v>15.833333333333334</v>
      </c>
      <c r="L154" s="16">
        <f t="shared" si="13"/>
        <v>163.61111111111111</v>
      </c>
      <c r="M154" s="16">
        <f t="shared" si="14"/>
        <v>147.77777777777777</v>
      </c>
    </row>
    <row r="155" spans="1:13" s="3" customFormat="1" x14ac:dyDescent="0.3">
      <c r="A155" s="4">
        <v>31717</v>
      </c>
      <c r="B155" s="4">
        <v>31717</v>
      </c>
      <c r="C155" s="4" t="s">
        <v>159</v>
      </c>
      <c r="D155" s="18">
        <v>0</v>
      </c>
      <c r="E155" s="18">
        <v>0</v>
      </c>
      <c r="F155" s="19">
        <v>8.3333333333333329E-2</v>
      </c>
      <c r="G155" s="10">
        <v>108</v>
      </c>
      <c r="H155" s="10" t="s">
        <v>282</v>
      </c>
      <c r="I155" s="6">
        <f t="shared" si="10"/>
        <v>3</v>
      </c>
      <c r="J155" s="8">
        <f t="shared" si="11"/>
        <v>2.7777777777777776E-2</v>
      </c>
      <c r="K155" s="13">
        <f t="shared" si="12"/>
        <v>8.3333333333333329E-2</v>
      </c>
      <c r="L155" s="16">
        <f t="shared" si="13"/>
        <v>3</v>
      </c>
      <c r="M155" s="16">
        <f t="shared" si="14"/>
        <v>2.9166666666666665</v>
      </c>
    </row>
    <row r="156" spans="1:13" s="3" customFormat="1" x14ac:dyDescent="0.3">
      <c r="A156" s="4">
        <v>31869</v>
      </c>
      <c r="B156" s="4">
        <v>31869</v>
      </c>
      <c r="C156" s="4" t="s">
        <v>160</v>
      </c>
      <c r="D156" s="18">
        <v>0</v>
      </c>
      <c r="E156" s="18">
        <v>0.16666666666666666</v>
      </c>
      <c r="F156" s="19">
        <v>0.16666666666666666</v>
      </c>
      <c r="G156" s="10">
        <v>85</v>
      </c>
      <c r="H156" s="10" t="s">
        <v>279</v>
      </c>
      <c r="I156" s="6">
        <f t="shared" si="10"/>
        <v>0</v>
      </c>
      <c r="J156" s="8">
        <f t="shared" si="11"/>
        <v>0.1111111111111111</v>
      </c>
      <c r="K156" s="13">
        <f t="shared" si="12"/>
        <v>0</v>
      </c>
      <c r="L156" s="16">
        <f t="shared" si="13"/>
        <v>9.4444444444444446</v>
      </c>
      <c r="M156" s="16">
        <f t="shared" si="14"/>
        <v>9.4444444444444446</v>
      </c>
    </row>
    <row r="157" spans="1:13" s="3" customFormat="1" x14ac:dyDescent="0.3">
      <c r="A157" s="4">
        <v>32001</v>
      </c>
      <c r="B157" s="4">
        <v>32001</v>
      </c>
      <c r="C157" s="4" t="s">
        <v>161</v>
      </c>
      <c r="D157" s="18">
        <v>0.66666666666666663</v>
      </c>
      <c r="E157" s="18">
        <v>0.83333333333333337</v>
      </c>
      <c r="F157" s="19">
        <v>0.41666666666666669</v>
      </c>
      <c r="G157" s="10">
        <v>85</v>
      </c>
      <c r="H157" s="10" t="s">
        <v>279</v>
      </c>
      <c r="I157" s="6">
        <f t="shared" si="10"/>
        <v>0</v>
      </c>
      <c r="J157" s="8">
        <f t="shared" si="11"/>
        <v>0.63888888888888895</v>
      </c>
      <c r="K157" s="13">
        <f t="shared" si="12"/>
        <v>0</v>
      </c>
      <c r="L157" s="16">
        <f t="shared" si="13"/>
        <v>54.305555555555564</v>
      </c>
      <c r="M157" s="16">
        <f t="shared" si="14"/>
        <v>54.305555555555564</v>
      </c>
    </row>
    <row r="158" spans="1:13" s="3" customFormat="1" x14ac:dyDescent="0.3">
      <c r="A158" s="4">
        <v>32227</v>
      </c>
      <c r="B158" s="4">
        <v>32227</v>
      </c>
      <c r="C158" s="4" t="s">
        <v>162</v>
      </c>
      <c r="D158" s="18">
        <v>2</v>
      </c>
      <c r="E158" s="18">
        <v>1.3333333333333333</v>
      </c>
      <c r="F158" s="19">
        <v>0.66666666666666663</v>
      </c>
      <c r="G158" s="10">
        <v>300</v>
      </c>
      <c r="H158" s="10">
        <v>0</v>
      </c>
      <c r="I158" s="6">
        <f t="shared" si="10"/>
        <v>300</v>
      </c>
      <c r="J158" s="8">
        <f t="shared" si="11"/>
        <v>1.3333333333333333</v>
      </c>
      <c r="K158" s="13">
        <f t="shared" si="12"/>
        <v>400</v>
      </c>
      <c r="L158" s="16">
        <f t="shared" si="13"/>
        <v>400</v>
      </c>
      <c r="M158" s="16">
        <f t="shared" si="14"/>
        <v>0</v>
      </c>
    </row>
    <row r="159" spans="1:13" s="3" customFormat="1" x14ac:dyDescent="0.3">
      <c r="A159" s="4">
        <v>32255</v>
      </c>
      <c r="B159" s="4">
        <v>32255</v>
      </c>
      <c r="C159" s="4" t="s">
        <v>163</v>
      </c>
      <c r="D159" s="18">
        <v>0</v>
      </c>
      <c r="E159" s="18">
        <v>0.5</v>
      </c>
      <c r="F159" s="19">
        <v>0.33333333333333331</v>
      </c>
      <c r="G159" s="10">
        <v>155</v>
      </c>
      <c r="H159" s="10">
        <v>0</v>
      </c>
      <c r="I159" s="6">
        <f t="shared" si="10"/>
        <v>155</v>
      </c>
      <c r="J159" s="8">
        <f t="shared" si="11"/>
        <v>0.27777777777777773</v>
      </c>
      <c r="K159" s="13">
        <f t="shared" si="12"/>
        <v>43.05555555555555</v>
      </c>
      <c r="L159" s="16">
        <f t="shared" si="13"/>
        <v>43.05555555555555</v>
      </c>
      <c r="M159" s="16">
        <f t="shared" si="14"/>
        <v>0</v>
      </c>
    </row>
    <row r="160" spans="1:13" s="3" customFormat="1" x14ac:dyDescent="0.3">
      <c r="A160" s="4">
        <v>32465</v>
      </c>
      <c r="B160" s="4">
        <v>32465</v>
      </c>
      <c r="C160" s="4" t="s">
        <v>164</v>
      </c>
      <c r="D160" s="18">
        <v>0</v>
      </c>
      <c r="E160" s="18">
        <v>0.5</v>
      </c>
      <c r="F160" s="19">
        <v>0.41666666666666669</v>
      </c>
      <c r="G160" s="10">
        <v>300</v>
      </c>
      <c r="H160" s="10">
        <v>0</v>
      </c>
      <c r="I160" s="6">
        <f t="shared" si="10"/>
        <v>300</v>
      </c>
      <c r="J160" s="8">
        <f t="shared" si="11"/>
        <v>0.30555555555555558</v>
      </c>
      <c r="K160" s="13">
        <f t="shared" si="12"/>
        <v>91.666666666666671</v>
      </c>
      <c r="L160" s="16">
        <f t="shared" si="13"/>
        <v>91.666666666666671</v>
      </c>
      <c r="M160" s="16">
        <f t="shared" si="14"/>
        <v>0</v>
      </c>
    </row>
    <row r="161" spans="1:13" s="3" customFormat="1" x14ac:dyDescent="0.3">
      <c r="A161" s="4">
        <v>32543</v>
      </c>
      <c r="B161" s="4">
        <v>32543</v>
      </c>
      <c r="C161" s="4" t="s">
        <v>165</v>
      </c>
      <c r="D161" s="18">
        <v>0.33333333333333331</v>
      </c>
      <c r="E161" s="18">
        <v>0.33333333333333331</v>
      </c>
      <c r="F161" s="19">
        <v>0.16666666666666666</v>
      </c>
      <c r="G161" s="10">
        <v>155</v>
      </c>
      <c r="H161" s="10" t="s">
        <v>281</v>
      </c>
      <c r="I161" s="6">
        <f t="shared" si="10"/>
        <v>15</v>
      </c>
      <c r="J161" s="8">
        <f t="shared" si="11"/>
        <v>0.27777777777777773</v>
      </c>
      <c r="K161" s="13">
        <f t="shared" si="12"/>
        <v>4.1666666666666661</v>
      </c>
      <c r="L161" s="16">
        <f t="shared" si="13"/>
        <v>43.05555555555555</v>
      </c>
      <c r="M161" s="16">
        <f t="shared" si="14"/>
        <v>38.888888888888886</v>
      </c>
    </row>
    <row r="162" spans="1:13" s="3" customFormat="1" x14ac:dyDescent="0.3">
      <c r="A162" s="4">
        <v>33018</v>
      </c>
      <c r="B162" s="4">
        <v>33018</v>
      </c>
      <c r="C162" s="4" t="s">
        <v>166</v>
      </c>
      <c r="D162" s="18">
        <v>1.3333333333333333</v>
      </c>
      <c r="E162" s="18">
        <v>0.83333333333333337</v>
      </c>
      <c r="F162" s="19">
        <v>1</v>
      </c>
      <c r="G162" s="10">
        <v>155</v>
      </c>
      <c r="H162" s="10" t="s">
        <v>281</v>
      </c>
      <c r="I162" s="6">
        <f t="shared" si="10"/>
        <v>15</v>
      </c>
      <c r="J162" s="8">
        <f t="shared" si="11"/>
        <v>1.0555555555555556</v>
      </c>
      <c r="K162" s="13">
        <f t="shared" si="12"/>
        <v>15.833333333333334</v>
      </c>
      <c r="L162" s="16">
        <f t="shared" si="13"/>
        <v>163.61111111111111</v>
      </c>
      <c r="M162" s="16">
        <f t="shared" si="14"/>
        <v>147.77777777777777</v>
      </c>
    </row>
    <row r="163" spans="1:13" s="3" customFormat="1" ht="14.25" customHeight="1" x14ac:dyDescent="0.3">
      <c r="A163" s="4">
        <v>33320</v>
      </c>
      <c r="B163" s="4">
        <v>33320</v>
      </c>
      <c r="C163" s="4" t="s">
        <v>167</v>
      </c>
      <c r="D163" s="18">
        <v>0</v>
      </c>
      <c r="E163" s="18">
        <v>0</v>
      </c>
      <c r="F163" s="19">
        <v>0.33333333333333331</v>
      </c>
      <c r="G163" s="10">
        <v>85</v>
      </c>
      <c r="H163" s="10" t="s">
        <v>279</v>
      </c>
      <c r="I163" s="6">
        <f t="shared" si="10"/>
        <v>0</v>
      </c>
      <c r="J163" s="8">
        <f t="shared" si="11"/>
        <v>0.1111111111111111</v>
      </c>
      <c r="K163" s="13">
        <f t="shared" si="12"/>
        <v>0</v>
      </c>
      <c r="L163" s="16">
        <f t="shared" si="13"/>
        <v>9.4444444444444446</v>
      </c>
      <c r="M163" s="16">
        <f t="shared" si="14"/>
        <v>9.4444444444444446</v>
      </c>
    </row>
    <row r="164" spans="1:13" s="3" customFormat="1" x14ac:dyDescent="0.3">
      <c r="A164" s="4">
        <v>33550</v>
      </c>
      <c r="B164" s="4">
        <v>33550</v>
      </c>
      <c r="C164" s="4" t="s">
        <v>168</v>
      </c>
      <c r="D164" s="18">
        <v>0</v>
      </c>
      <c r="E164" s="18">
        <v>0.5</v>
      </c>
      <c r="F164" s="19">
        <v>0.5</v>
      </c>
      <c r="G164" s="10">
        <v>85</v>
      </c>
      <c r="H164" s="10" t="s">
        <v>279</v>
      </c>
      <c r="I164" s="6">
        <f t="shared" si="10"/>
        <v>0</v>
      </c>
      <c r="J164" s="8">
        <f t="shared" si="11"/>
        <v>0.33333333333333331</v>
      </c>
      <c r="K164" s="13">
        <f t="shared" si="12"/>
        <v>0</v>
      </c>
      <c r="L164" s="16">
        <f t="shared" si="13"/>
        <v>28.333333333333332</v>
      </c>
      <c r="M164" s="16">
        <f t="shared" si="14"/>
        <v>28.333333333333332</v>
      </c>
    </row>
    <row r="165" spans="1:13" s="3" customFormat="1" x14ac:dyDescent="0.3">
      <c r="A165" s="4">
        <v>33750</v>
      </c>
      <c r="B165" s="4">
        <v>33750</v>
      </c>
      <c r="C165" s="4" t="s">
        <v>169</v>
      </c>
      <c r="D165" s="18">
        <v>0</v>
      </c>
      <c r="E165" s="18">
        <v>0.83333333333333337</v>
      </c>
      <c r="F165" s="19">
        <v>1.4166666666666667</v>
      </c>
      <c r="G165" s="10">
        <v>85</v>
      </c>
      <c r="H165" s="10" t="s">
        <v>279</v>
      </c>
      <c r="I165" s="6">
        <f t="shared" si="10"/>
        <v>0</v>
      </c>
      <c r="J165" s="8">
        <f t="shared" si="11"/>
        <v>0.75</v>
      </c>
      <c r="K165" s="13">
        <f t="shared" si="12"/>
        <v>0</v>
      </c>
      <c r="L165" s="16">
        <f t="shared" si="13"/>
        <v>63.75</v>
      </c>
      <c r="M165" s="16">
        <f t="shared" si="14"/>
        <v>63.75</v>
      </c>
    </row>
    <row r="166" spans="1:13" s="3" customFormat="1" x14ac:dyDescent="0.3">
      <c r="A166" s="4">
        <v>33789</v>
      </c>
      <c r="B166" s="4">
        <v>33789</v>
      </c>
      <c r="C166" s="4" t="s">
        <v>170</v>
      </c>
      <c r="D166" s="18">
        <v>0.66666666666666663</v>
      </c>
      <c r="E166" s="18">
        <v>0.33333333333333331</v>
      </c>
      <c r="F166" s="19">
        <v>0.25</v>
      </c>
      <c r="G166" s="10">
        <v>155</v>
      </c>
      <c r="H166" s="10">
        <v>155</v>
      </c>
      <c r="I166" s="6">
        <f t="shared" si="10"/>
        <v>0</v>
      </c>
      <c r="J166" s="8">
        <f t="shared" si="11"/>
        <v>0.41666666666666669</v>
      </c>
      <c r="K166" s="13">
        <f t="shared" si="12"/>
        <v>0</v>
      </c>
      <c r="L166" s="16">
        <f t="shared" si="13"/>
        <v>64.583333333333343</v>
      </c>
      <c r="M166" s="16">
        <f t="shared" si="14"/>
        <v>64.583333333333343</v>
      </c>
    </row>
    <row r="167" spans="1:13" s="3" customFormat="1" x14ac:dyDescent="0.3">
      <c r="A167" s="4">
        <v>34058</v>
      </c>
      <c r="B167" s="4">
        <v>34058</v>
      </c>
      <c r="C167" s="4" t="s">
        <v>171</v>
      </c>
      <c r="D167" s="18">
        <v>1</v>
      </c>
      <c r="E167" s="18">
        <v>1</v>
      </c>
      <c r="F167" s="19">
        <v>1.25</v>
      </c>
      <c r="G167" s="10">
        <v>155</v>
      </c>
      <c r="H167" s="10" t="s">
        <v>281</v>
      </c>
      <c r="I167" s="6">
        <f t="shared" si="10"/>
        <v>15</v>
      </c>
      <c r="J167" s="8">
        <f t="shared" si="11"/>
        <v>1.0833333333333333</v>
      </c>
      <c r="K167" s="13">
        <f t="shared" si="12"/>
        <v>16.25</v>
      </c>
      <c r="L167" s="16">
        <f t="shared" si="13"/>
        <v>167.91666666666666</v>
      </c>
      <c r="M167" s="16">
        <f t="shared" si="14"/>
        <v>151.66666666666666</v>
      </c>
    </row>
    <row r="168" spans="1:13" s="3" customFormat="1" x14ac:dyDescent="0.3">
      <c r="A168" s="4">
        <v>34126</v>
      </c>
      <c r="B168" s="4">
        <v>34126</v>
      </c>
      <c r="C168" s="4" t="s">
        <v>172</v>
      </c>
      <c r="D168" s="18">
        <v>0</v>
      </c>
      <c r="E168" s="18">
        <v>0</v>
      </c>
      <c r="F168" s="19">
        <v>0.25</v>
      </c>
      <c r="G168" s="10">
        <v>155</v>
      </c>
      <c r="H168" s="10">
        <v>155</v>
      </c>
      <c r="I168" s="6">
        <f t="shared" si="10"/>
        <v>0</v>
      </c>
      <c r="J168" s="8">
        <f t="shared" si="11"/>
        <v>8.3333333333333329E-2</v>
      </c>
      <c r="K168" s="13">
        <f t="shared" si="12"/>
        <v>0</v>
      </c>
      <c r="L168" s="16">
        <f t="shared" si="13"/>
        <v>12.916666666666666</v>
      </c>
      <c r="M168" s="16">
        <f t="shared" si="14"/>
        <v>12.916666666666666</v>
      </c>
    </row>
    <row r="169" spans="1:13" s="3" customFormat="1" x14ac:dyDescent="0.3">
      <c r="A169" s="4">
        <v>34298</v>
      </c>
      <c r="B169" s="4">
        <v>34298</v>
      </c>
      <c r="C169" s="4" t="s">
        <v>173</v>
      </c>
      <c r="D169" s="18">
        <v>0</v>
      </c>
      <c r="E169" s="18">
        <v>0.83333333333333337</v>
      </c>
      <c r="F169" s="19">
        <v>0.66666666666666663</v>
      </c>
      <c r="G169" s="10">
        <v>108</v>
      </c>
      <c r="H169" s="10" t="s">
        <v>282</v>
      </c>
      <c r="I169" s="6">
        <f t="shared" si="10"/>
        <v>3</v>
      </c>
      <c r="J169" s="8">
        <f t="shared" si="11"/>
        <v>0.5</v>
      </c>
      <c r="K169" s="13">
        <f t="shared" si="12"/>
        <v>1.5</v>
      </c>
      <c r="L169" s="16">
        <f t="shared" si="13"/>
        <v>54</v>
      </c>
      <c r="M169" s="16">
        <f t="shared" si="14"/>
        <v>52.5</v>
      </c>
    </row>
    <row r="170" spans="1:13" s="3" customFormat="1" x14ac:dyDescent="0.3">
      <c r="A170" s="4">
        <v>3461</v>
      </c>
      <c r="B170" s="4">
        <v>3461</v>
      </c>
      <c r="C170" s="4" t="s">
        <v>174</v>
      </c>
      <c r="D170" s="18">
        <v>3.3333333333333335</v>
      </c>
      <c r="E170" s="18">
        <v>2.1666666666666665</v>
      </c>
      <c r="F170" s="19">
        <v>1.75</v>
      </c>
      <c r="G170" s="10">
        <v>155</v>
      </c>
      <c r="H170" s="10" t="s">
        <v>280</v>
      </c>
      <c r="I170" s="6">
        <f t="shared" si="10"/>
        <v>0</v>
      </c>
      <c r="J170" s="8">
        <f t="shared" si="11"/>
        <v>2.4166666666666665</v>
      </c>
      <c r="K170" s="13">
        <f t="shared" si="12"/>
        <v>0</v>
      </c>
      <c r="L170" s="16">
        <f t="shared" si="13"/>
        <v>374.58333333333331</v>
      </c>
      <c r="M170" s="16">
        <f t="shared" si="14"/>
        <v>374.58333333333331</v>
      </c>
    </row>
    <row r="171" spans="1:13" s="3" customFormat="1" x14ac:dyDescent="0.3">
      <c r="A171" s="4">
        <v>34706</v>
      </c>
      <c r="B171" s="4">
        <v>34706</v>
      </c>
      <c r="C171" s="4" t="s">
        <v>175</v>
      </c>
      <c r="D171" s="18">
        <v>1.6666666666666667</v>
      </c>
      <c r="E171" s="18">
        <v>1</v>
      </c>
      <c r="F171" s="19">
        <v>0.83333333333333337</v>
      </c>
      <c r="G171" s="10">
        <v>108</v>
      </c>
      <c r="H171" s="10" t="s">
        <v>282</v>
      </c>
      <c r="I171" s="6">
        <f t="shared" si="10"/>
        <v>3</v>
      </c>
      <c r="J171" s="8">
        <f t="shared" si="11"/>
        <v>1.1666666666666667</v>
      </c>
      <c r="K171" s="13">
        <f t="shared" si="12"/>
        <v>3.5</v>
      </c>
      <c r="L171" s="16">
        <f t="shared" si="13"/>
        <v>126.00000000000001</v>
      </c>
      <c r="M171" s="16">
        <f t="shared" si="14"/>
        <v>122.50000000000001</v>
      </c>
    </row>
    <row r="172" spans="1:13" s="3" customFormat="1" x14ac:dyDescent="0.3">
      <c r="A172" s="4">
        <v>34823</v>
      </c>
      <c r="B172" s="4">
        <v>34823</v>
      </c>
      <c r="C172" s="4" t="s">
        <v>176</v>
      </c>
      <c r="D172" s="18">
        <v>0</v>
      </c>
      <c r="E172" s="18">
        <v>0</v>
      </c>
      <c r="F172" s="19">
        <v>1.3333333333333333</v>
      </c>
      <c r="G172" s="10">
        <v>108</v>
      </c>
      <c r="H172" s="10" t="s">
        <v>282</v>
      </c>
      <c r="I172" s="6">
        <f t="shared" si="10"/>
        <v>3</v>
      </c>
      <c r="J172" s="8">
        <f t="shared" si="11"/>
        <v>0.44444444444444442</v>
      </c>
      <c r="K172" s="13">
        <f t="shared" si="12"/>
        <v>1.3333333333333333</v>
      </c>
      <c r="L172" s="16">
        <f t="shared" si="13"/>
        <v>48</v>
      </c>
      <c r="M172" s="16">
        <f t="shared" si="14"/>
        <v>46.666666666666664</v>
      </c>
    </row>
    <row r="173" spans="1:13" s="3" customFormat="1" x14ac:dyDescent="0.3">
      <c r="A173" s="4">
        <v>34891</v>
      </c>
      <c r="B173" s="4">
        <v>34891</v>
      </c>
      <c r="C173" s="4" t="s">
        <v>177</v>
      </c>
      <c r="D173" s="18">
        <v>0.66666666666666663</v>
      </c>
      <c r="E173" s="18">
        <v>0.5</v>
      </c>
      <c r="F173" s="19">
        <v>0.58333333333333337</v>
      </c>
      <c r="G173" s="10">
        <v>108</v>
      </c>
      <c r="H173" s="10" t="s">
        <v>282</v>
      </c>
      <c r="I173" s="6">
        <f t="shared" si="10"/>
        <v>3</v>
      </c>
      <c r="J173" s="8">
        <f t="shared" si="11"/>
        <v>0.58333333333333337</v>
      </c>
      <c r="K173" s="13">
        <f t="shared" si="12"/>
        <v>1.75</v>
      </c>
      <c r="L173" s="16">
        <f t="shared" si="13"/>
        <v>63.000000000000007</v>
      </c>
      <c r="M173" s="16">
        <f t="shared" si="14"/>
        <v>61.250000000000007</v>
      </c>
    </row>
    <row r="174" spans="1:13" s="3" customFormat="1" x14ac:dyDescent="0.3">
      <c r="A174" s="4">
        <v>34913</v>
      </c>
      <c r="B174" s="4">
        <v>34913</v>
      </c>
      <c r="C174" s="4" t="s">
        <v>178</v>
      </c>
      <c r="D174" s="18">
        <v>1</v>
      </c>
      <c r="E174" s="18">
        <v>1.6666666666666667</v>
      </c>
      <c r="F174" s="19">
        <v>0.83333333333333337</v>
      </c>
      <c r="G174" s="10">
        <v>108</v>
      </c>
      <c r="H174" s="10" t="s">
        <v>282</v>
      </c>
      <c r="I174" s="6">
        <f t="shared" si="10"/>
        <v>3</v>
      </c>
      <c r="J174" s="8">
        <f t="shared" si="11"/>
        <v>1.1666666666666667</v>
      </c>
      <c r="K174" s="13">
        <f t="shared" si="12"/>
        <v>3.5</v>
      </c>
      <c r="L174" s="16">
        <f t="shared" si="13"/>
        <v>126.00000000000001</v>
      </c>
      <c r="M174" s="16">
        <f t="shared" si="14"/>
        <v>122.50000000000001</v>
      </c>
    </row>
    <row r="175" spans="1:13" s="3" customFormat="1" x14ac:dyDescent="0.3">
      <c r="A175" s="4">
        <v>34969</v>
      </c>
      <c r="B175" s="4">
        <v>34969</v>
      </c>
      <c r="C175" s="4" t="s">
        <v>179</v>
      </c>
      <c r="D175" s="18">
        <v>0</v>
      </c>
      <c r="E175" s="18">
        <v>0.16666666666666666</v>
      </c>
      <c r="F175" s="19">
        <v>8.3333333333333329E-2</v>
      </c>
      <c r="G175" s="10">
        <v>155</v>
      </c>
      <c r="H175" s="10">
        <v>155</v>
      </c>
      <c r="I175" s="6">
        <f t="shared" si="10"/>
        <v>0</v>
      </c>
      <c r="J175" s="8">
        <f t="shared" si="11"/>
        <v>8.3333333333333329E-2</v>
      </c>
      <c r="K175" s="13">
        <f t="shared" si="12"/>
        <v>0</v>
      </c>
      <c r="L175" s="16">
        <f t="shared" si="13"/>
        <v>12.916666666666666</v>
      </c>
      <c r="M175" s="16">
        <f t="shared" si="14"/>
        <v>12.916666666666666</v>
      </c>
    </row>
    <row r="176" spans="1:13" s="3" customFormat="1" x14ac:dyDescent="0.3">
      <c r="A176" s="4">
        <v>35040</v>
      </c>
      <c r="B176" s="4">
        <v>35040</v>
      </c>
      <c r="C176" s="4" t="s">
        <v>180</v>
      </c>
      <c r="D176" s="18">
        <v>0</v>
      </c>
      <c r="E176" s="18">
        <v>0</v>
      </c>
      <c r="F176" s="19">
        <v>0.16666666666666666</v>
      </c>
      <c r="G176" s="10">
        <v>85</v>
      </c>
      <c r="H176" s="10">
        <v>0</v>
      </c>
      <c r="I176" s="6">
        <f t="shared" si="10"/>
        <v>85</v>
      </c>
      <c r="J176" s="8">
        <f t="shared" si="11"/>
        <v>5.5555555555555552E-2</v>
      </c>
      <c r="K176" s="13">
        <f t="shared" si="12"/>
        <v>4.7222222222222223</v>
      </c>
      <c r="L176" s="16">
        <f t="shared" si="13"/>
        <v>4.7222222222222223</v>
      </c>
      <c r="M176" s="16">
        <f t="shared" si="14"/>
        <v>0</v>
      </c>
    </row>
    <row r="177" spans="1:13" s="3" customFormat="1" x14ac:dyDescent="0.3">
      <c r="A177" s="4">
        <v>35090</v>
      </c>
      <c r="B177" s="4">
        <v>35090</v>
      </c>
      <c r="C177" s="4" t="s">
        <v>181</v>
      </c>
      <c r="D177" s="18">
        <v>0</v>
      </c>
      <c r="E177" s="18">
        <v>0.33333333333333331</v>
      </c>
      <c r="F177" s="19">
        <v>0.25</v>
      </c>
      <c r="G177" s="10">
        <v>155</v>
      </c>
      <c r="H177" s="10" t="s">
        <v>280</v>
      </c>
      <c r="I177" s="6">
        <f t="shared" si="10"/>
        <v>0</v>
      </c>
      <c r="J177" s="8">
        <f t="shared" si="11"/>
        <v>0.19444444444444442</v>
      </c>
      <c r="K177" s="13">
        <f t="shared" si="12"/>
        <v>0</v>
      </c>
      <c r="L177" s="16">
        <f t="shared" si="13"/>
        <v>30.138888888888886</v>
      </c>
      <c r="M177" s="16">
        <f t="shared" si="14"/>
        <v>30.138888888888886</v>
      </c>
    </row>
    <row r="178" spans="1:13" s="3" customFormat="1" x14ac:dyDescent="0.3">
      <c r="A178" s="4">
        <v>35401</v>
      </c>
      <c r="B178" s="4">
        <v>35401</v>
      </c>
      <c r="C178" s="4" t="s">
        <v>182</v>
      </c>
      <c r="D178" s="18">
        <v>0.33333333333333331</v>
      </c>
      <c r="E178" s="18">
        <v>0.16666666666666666</v>
      </c>
      <c r="F178" s="19">
        <v>0.16666666666666666</v>
      </c>
      <c r="G178" s="10">
        <v>85</v>
      </c>
      <c r="H178" s="10" t="s">
        <v>279</v>
      </c>
      <c r="I178" s="6">
        <f t="shared" si="10"/>
        <v>0</v>
      </c>
      <c r="J178" s="8">
        <f t="shared" si="11"/>
        <v>0.22222222222222221</v>
      </c>
      <c r="K178" s="13">
        <f t="shared" si="12"/>
        <v>0</v>
      </c>
      <c r="L178" s="16">
        <f t="shared" si="13"/>
        <v>18.888888888888889</v>
      </c>
      <c r="M178" s="16">
        <f t="shared" si="14"/>
        <v>18.888888888888889</v>
      </c>
    </row>
    <row r="179" spans="1:13" s="3" customFormat="1" ht="21.75" customHeight="1" x14ac:dyDescent="0.3">
      <c r="A179" s="4">
        <v>35488</v>
      </c>
      <c r="B179" s="4">
        <v>35488</v>
      </c>
      <c r="C179" s="4" t="s">
        <v>183</v>
      </c>
      <c r="D179" s="18">
        <v>1</v>
      </c>
      <c r="E179" s="18">
        <v>1.3333333333333333</v>
      </c>
      <c r="F179" s="19">
        <v>0.91666666666666663</v>
      </c>
      <c r="G179" s="10">
        <v>155</v>
      </c>
      <c r="H179" s="10" t="s">
        <v>281</v>
      </c>
      <c r="I179" s="6">
        <f t="shared" si="10"/>
        <v>15</v>
      </c>
      <c r="J179" s="8">
        <f t="shared" si="11"/>
        <v>1.0833333333333333</v>
      </c>
      <c r="K179" s="13">
        <f t="shared" si="12"/>
        <v>16.25</v>
      </c>
      <c r="L179" s="16">
        <f t="shared" si="13"/>
        <v>167.91666666666666</v>
      </c>
      <c r="M179" s="16">
        <f t="shared" si="14"/>
        <v>151.66666666666666</v>
      </c>
    </row>
    <row r="180" spans="1:13" s="3" customFormat="1" x14ac:dyDescent="0.3">
      <c r="A180" s="4">
        <v>35800</v>
      </c>
      <c r="B180" s="4">
        <v>35800</v>
      </c>
      <c r="C180" s="4" t="s">
        <v>184</v>
      </c>
      <c r="D180" s="18">
        <v>4.333333333333333</v>
      </c>
      <c r="E180" s="18">
        <v>2.6666666666666665</v>
      </c>
      <c r="F180" s="19">
        <v>1.5833333333333333</v>
      </c>
      <c r="G180" s="10">
        <v>155</v>
      </c>
      <c r="H180" s="10" t="s">
        <v>281</v>
      </c>
      <c r="I180" s="6">
        <f t="shared" si="10"/>
        <v>15</v>
      </c>
      <c r="J180" s="8">
        <f t="shared" si="11"/>
        <v>2.8611111111111112</v>
      </c>
      <c r="K180" s="13">
        <f t="shared" si="12"/>
        <v>42.916666666666664</v>
      </c>
      <c r="L180" s="16">
        <f t="shared" si="13"/>
        <v>443.47222222222223</v>
      </c>
      <c r="M180" s="16">
        <f t="shared" si="14"/>
        <v>400.55555555555554</v>
      </c>
    </row>
    <row r="181" spans="1:13" s="3" customFormat="1" x14ac:dyDescent="0.3">
      <c r="A181" s="4">
        <v>35894</v>
      </c>
      <c r="B181" s="4">
        <v>35894</v>
      </c>
      <c r="C181" s="4" t="s">
        <v>185</v>
      </c>
      <c r="D181" s="18">
        <v>0</v>
      </c>
      <c r="E181" s="18">
        <v>0</v>
      </c>
      <c r="F181" s="19">
        <v>8.3333333333333329E-2</v>
      </c>
      <c r="G181" s="10">
        <v>155</v>
      </c>
      <c r="H181" s="10" t="s">
        <v>280</v>
      </c>
      <c r="I181" s="6">
        <f t="shared" si="10"/>
        <v>0</v>
      </c>
      <c r="J181" s="8">
        <f t="shared" si="11"/>
        <v>2.7777777777777776E-2</v>
      </c>
      <c r="K181" s="13">
        <f t="shared" si="12"/>
        <v>0</v>
      </c>
      <c r="L181" s="16">
        <f t="shared" si="13"/>
        <v>4.3055555555555554</v>
      </c>
      <c r="M181" s="16">
        <f t="shared" si="14"/>
        <v>4.3055555555555554</v>
      </c>
    </row>
    <row r="182" spans="1:13" s="3" customFormat="1" x14ac:dyDescent="0.3">
      <c r="A182" s="4">
        <v>8</v>
      </c>
      <c r="B182" s="4">
        <v>35928</v>
      </c>
      <c r="C182" s="4" t="s">
        <v>186</v>
      </c>
      <c r="D182" s="18">
        <v>1</v>
      </c>
      <c r="E182" s="18">
        <v>0.5</v>
      </c>
      <c r="F182" s="19">
        <v>0.58333333333333337</v>
      </c>
      <c r="G182" s="10">
        <v>85</v>
      </c>
      <c r="H182" s="10" t="s">
        <v>279</v>
      </c>
      <c r="I182" s="6">
        <f t="shared" si="10"/>
        <v>0</v>
      </c>
      <c r="J182" s="8">
        <f t="shared" si="11"/>
        <v>0.69444444444444453</v>
      </c>
      <c r="K182" s="13">
        <f t="shared" si="12"/>
        <v>0</v>
      </c>
      <c r="L182" s="16">
        <f t="shared" si="13"/>
        <v>59.027777777777786</v>
      </c>
      <c r="M182" s="16">
        <f t="shared" si="14"/>
        <v>59.027777777777786</v>
      </c>
    </row>
    <row r="183" spans="1:13" s="3" customFormat="1" x14ac:dyDescent="0.3">
      <c r="A183" s="4">
        <v>36061</v>
      </c>
      <c r="B183" s="4">
        <v>36061</v>
      </c>
      <c r="C183" s="4" t="s">
        <v>187</v>
      </c>
      <c r="D183" s="18">
        <v>0.66666666666666663</v>
      </c>
      <c r="E183" s="18">
        <v>0.83333333333333337</v>
      </c>
      <c r="F183" s="19">
        <v>0.58333333333333337</v>
      </c>
      <c r="G183" s="10">
        <v>85</v>
      </c>
      <c r="H183" s="10" t="s">
        <v>279</v>
      </c>
      <c r="I183" s="6">
        <f t="shared" si="10"/>
        <v>0</v>
      </c>
      <c r="J183" s="8">
        <f t="shared" si="11"/>
        <v>0.69444444444444453</v>
      </c>
      <c r="K183" s="13">
        <f t="shared" si="12"/>
        <v>0</v>
      </c>
      <c r="L183" s="16">
        <f t="shared" si="13"/>
        <v>59.027777777777786</v>
      </c>
      <c r="M183" s="16">
        <f t="shared" si="14"/>
        <v>59.027777777777786</v>
      </c>
    </row>
    <row r="184" spans="1:13" s="3" customFormat="1" x14ac:dyDescent="0.3">
      <c r="A184" s="4">
        <v>36136</v>
      </c>
      <c r="B184" s="4">
        <v>36136</v>
      </c>
      <c r="C184" s="4" t="s">
        <v>188</v>
      </c>
      <c r="D184" s="18">
        <v>0</v>
      </c>
      <c r="E184" s="18">
        <v>0</v>
      </c>
      <c r="F184" s="19">
        <v>0.75</v>
      </c>
      <c r="G184" s="10">
        <v>85</v>
      </c>
      <c r="H184" s="10" t="s">
        <v>279</v>
      </c>
      <c r="I184" s="6">
        <f t="shared" si="10"/>
        <v>0</v>
      </c>
      <c r="J184" s="8">
        <f t="shared" si="11"/>
        <v>0.25</v>
      </c>
      <c r="K184" s="13">
        <f t="shared" si="12"/>
        <v>0</v>
      </c>
      <c r="L184" s="16">
        <f t="shared" si="13"/>
        <v>21.25</v>
      </c>
      <c r="M184" s="16">
        <f t="shared" si="14"/>
        <v>21.25</v>
      </c>
    </row>
    <row r="185" spans="1:13" s="3" customFormat="1" x14ac:dyDescent="0.3">
      <c r="A185" s="4">
        <v>36259</v>
      </c>
      <c r="B185" s="4">
        <v>36259</v>
      </c>
      <c r="C185" s="4" t="s">
        <v>189</v>
      </c>
      <c r="D185" s="18">
        <v>0</v>
      </c>
      <c r="E185" s="18">
        <v>0</v>
      </c>
      <c r="F185" s="19">
        <v>0.16666666666666666</v>
      </c>
      <c r="G185" s="10">
        <v>155</v>
      </c>
      <c r="H185" s="10" t="s">
        <v>280</v>
      </c>
      <c r="I185" s="6">
        <f t="shared" si="10"/>
        <v>0</v>
      </c>
      <c r="J185" s="8">
        <f t="shared" si="11"/>
        <v>5.5555555555555552E-2</v>
      </c>
      <c r="K185" s="13">
        <f t="shared" si="12"/>
        <v>0</v>
      </c>
      <c r="L185" s="16">
        <f t="shared" si="13"/>
        <v>8.6111111111111107</v>
      </c>
      <c r="M185" s="16">
        <f t="shared" si="14"/>
        <v>8.6111111111111107</v>
      </c>
    </row>
    <row r="186" spans="1:13" s="3" customFormat="1" x14ac:dyDescent="0.3">
      <c r="A186" s="4">
        <v>36359</v>
      </c>
      <c r="B186" s="4">
        <v>36359</v>
      </c>
      <c r="C186" s="4" t="s">
        <v>190</v>
      </c>
      <c r="D186" s="18">
        <v>1.3333333333333333</v>
      </c>
      <c r="E186" s="18">
        <v>0.83333333333333337</v>
      </c>
      <c r="F186" s="19">
        <v>0.5</v>
      </c>
      <c r="G186" s="10">
        <v>85</v>
      </c>
      <c r="H186" s="10" t="s">
        <v>279</v>
      </c>
      <c r="I186" s="6">
        <f t="shared" si="10"/>
        <v>0</v>
      </c>
      <c r="J186" s="8">
        <f t="shared" si="11"/>
        <v>0.88888888888888884</v>
      </c>
      <c r="K186" s="13">
        <f t="shared" si="12"/>
        <v>0</v>
      </c>
      <c r="L186" s="16">
        <f t="shared" si="13"/>
        <v>75.555555555555557</v>
      </c>
      <c r="M186" s="16">
        <f t="shared" si="14"/>
        <v>75.555555555555557</v>
      </c>
    </row>
    <row r="187" spans="1:13" s="3" customFormat="1" x14ac:dyDescent="0.3">
      <c r="A187" s="4">
        <v>36374</v>
      </c>
      <c r="B187" s="4">
        <v>36374</v>
      </c>
      <c r="C187" s="4" t="s">
        <v>191</v>
      </c>
      <c r="D187" s="18">
        <v>0.33333333333333331</v>
      </c>
      <c r="E187" s="18">
        <v>0.16666666666666666</v>
      </c>
      <c r="F187" s="19">
        <v>0.16666666666666666</v>
      </c>
      <c r="G187" s="10">
        <v>85</v>
      </c>
      <c r="H187" s="10" t="s">
        <v>279</v>
      </c>
      <c r="I187" s="6">
        <f t="shared" si="10"/>
        <v>0</v>
      </c>
      <c r="J187" s="8">
        <f t="shared" si="11"/>
        <v>0.22222222222222221</v>
      </c>
      <c r="K187" s="13">
        <f t="shared" si="12"/>
        <v>0</v>
      </c>
      <c r="L187" s="16">
        <f t="shared" si="13"/>
        <v>18.888888888888889</v>
      </c>
      <c r="M187" s="16">
        <f t="shared" si="14"/>
        <v>18.888888888888889</v>
      </c>
    </row>
    <row r="188" spans="1:13" s="3" customFormat="1" x14ac:dyDescent="0.3">
      <c r="A188" s="4">
        <v>36560</v>
      </c>
      <c r="B188" s="4">
        <v>36560</v>
      </c>
      <c r="C188" s="4" t="s">
        <v>192</v>
      </c>
      <c r="D188" s="18">
        <v>8.3333333333333339</v>
      </c>
      <c r="E188" s="18">
        <v>6.666666666666667</v>
      </c>
      <c r="F188" s="19">
        <v>4.166666666666667</v>
      </c>
      <c r="G188" s="10">
        <v>180</v>
      </c>
      <c r="H188" s="10" t="s">
        <v>283</v>
      </c>
      <c r="I188" s="6">
        <f t="shared" si="10"/>
        <v>10</v>
      </c>
      <c r="J188" s="8">
        <f t="shared" si="11"/>
        <v>6.3888888888888893</v>
      </c>
      <c r="K188" s="13">
        <f t="shared" si="12"/>
        <v>63.888888888888893</v>
      </c>
      <c r="L188" s="16">
        <f t="shared" si="13"/>
        <v>1150</v>
      </c>
      <c r="M188" s="16">
        <f t="shared" si="14"/>
        <v>1086.1111111111111</v>
      </c>
    </row>
    <row r="189" spans="1:13" s="3" customFormat="1" x14ac:dyDescent="0.3">
      <c r="A189" s="4">
        <v>36562</v>
      </c>
      <c r="B189" s="4">
        <v>36562</v>
      </c>
      <c r="C189" s="4" t="s">
        <v>193</v>
      </c>
      <c r="D189" s="18">
        <v>1.3333333333333333</v>
      </c>
      <c r="E189" s="18">
        <v>1</v>
      </c>
      <c r="F189" s="19">
        <v>0.66666666666666663</v>
      </c>
      <c r="G189" s="10">
        <v>180</v>
      </c>
      <c r="H189" s="10" t="s">
        <v>283</v>
      </c>
      <c r="I189" s="6">
        <f t="shared" si="10"/>
        <v>10</v>
      </c>
      <c r="J189" s="8">
        <f t="shared" si="11"/>
        <v>0.99999999999999989</v>
      </c>
      <c r="K189" s="13">
        <f t="shared" si="12"/>
        <v>9.9999999999999982</v>
      </c>
      <c r="L189" s="16">
        <f t="shared" si="13"/>
        <v>179.99999999999997</v>
      </c>
      <c r="M189" s="16">
        <f t="shared" si="14"/>
        <v>169.99999999999997</v>
      </c>
    </row>
    <row r="190" spans="1:13" s="3" customFormat="1" x14ac:dyDescent="0.3">
      <c r="A190" s="4">
        <v>36590</v>
      </c>
      <c r="B190" s="4">
        <v>36590</v>
      </c>
      <c r="C190" s="4" t="s">
        <v>194</v>
      </c>
      <c r="D190" s="18">
        <v>7.666666666666667</v>
      </c>
      <c r="E190" s="18">
        <v>5.666666666666667</v>
      </c>
      <c r="F190" s="19">
        <v>4.083333333333333</v>
      </c>
      <c r="G190" s="10">
        <v>180</v>
      </c>
      <c r="H190" s="10" t="s">
        <v>283</v>
      </c>
      <c r="I190" s="6">
        <f t="shared" si="10"/>
        <v>10</v>
      </c>
      <c r="J190" s="8">
        <f t="shared" si="11"/>
        <v>5.8055555555555562</v>
      </c>
      <c r="K190" s="13">
        <f t="shared" si="12"/>
        <v>58.055555555555564</v>
      </c>
      <c r="L190" s="16">
        <f t="shared" si="13"/>
        <v>1045.0000000000002</v>
      </c>
      <c r="M190" s="16">
        <f t="shared" si="14"/>
        <v>986.94444444444457</v>
      </c>
    </row>
    <row r="191" spans="1:13" s="3" customFormat="1" x14ac:dyDescent="0.3">
      <c r="A191" s="4">
        <v>36615</v>
      </c>
      <c r="B191" s="4">
        <v>36615</v>
      </c>
      <c r="C191" s="4" t="s">
        <v>195</v>
      </c>
      <c r="D191" s="18">
        <v>2.3333333333333335</v>
      </c>
      <c r="E191" s="18">
        <v>2.3333333333333335</v>
      </c>
      <c r="F191" s="19">
        <v>1.1666666666666667</v>
      </c>
      <c r="G191" s="10">
        <v>180</v>
      </c>
      <c r="H191" s="10" t="s">
        <v>283</v>
      </c>
      <c r="I191" s="6">
        <f t="shared" si="10"/>
        <v>10</v>
      </c>
      <c r="J191" s="8">
        <f t="shared" si="11"/>
        <v>1.9444444444444446</v>
      </c>
      <c r="K191" s="13">
        <f t="shared" si="12"/>
        <v>19.444444444444446</v>
      </c>
      <c r="L191" s="16">
        <f t="shared" si="13"/>
        <v>350.00000000000006</v>
      </c>
      <c r="M191" s="16">
        <f t="shared" si="14"/>
        <v>330.5555555555556</v>
      </c>
    </row>
    <row r="192" spans="1:13" s="3" customFormat="1" x14ac:dyDescent="0.3">
      <c r="A192" s="4">
        <v>36641</v>
      </c>
      <c r="B192" s="4">
        <v>36641</v>
      </c>
      <c r="C192" s="4" t="s">
        <v>196</v>
      </c>
      <c r="D192" s="18">
        <v>0.33333333333333331</v>
      </c>
      <c r="E192" s="18">
        <v>0.16666666666666666</v>
      </c>
      <c r="F192" s="19">
        <v>0.41666666666666669</v>
      </c>
      <c r="G192" s="10">
        <v>108</v>
      </c>
      <c r="H192" s="10" t="s">
        <v>282</v>
      </c>
      <c r="I192" s="6">
        <f t="shared" si="10"/>
        <v>3</v>
      </c>
      <c r="J192" s="8">
        <f t="shared" si="11"/>
        <v>0.30555555555555558</v>
      </c>
      <c r="K192" s="13">
        <f t="shared" si="12"/>
        <v>0.91666666666666674</v>
      </c>
      <c r="L192" s="16">
        <f t="shared" si="13"/>
        <v>33</v>
      </c>
      <c r="M192" s="16">
        <f t="shared" si="14"/>
        <v>32.083333333333336</v>
      </c>
    </row>
    <row r="193" spans="1:13" s="3" customFormat="1" x14ac:dyDescent="0.3">
      <c r="A193" s="4">
        <v>36739</v>
      </c>
      <c r="B193" s="4">
        <v>36739</v>
      </c>
      <c r="C193" s="4" t="s">
        <v>197</v>
      </c>
      <c r="D193" s="18">
        <v>2</v>
      </c>
      <c r="E193" s="18">
        <v>1.3333333333333333</v>
      </c>
      <c r="F193" s="19">
        <v>0.91666666666666663</v>
      </c>
      <c r="G193" s="10">
        <v>155</v>
      </c>
      <c r="H193" s="10" t="s">
        <v>281</v>
      </c>
      <c r="I193" s="6">
        <f t="shared" si="10"/>
        <v>15</v>
      </c>
      <c r="J193" s="8">
        <f t="shared" si="11"/>
        <v>1.4166666666666667</v>
      </c>
      <c r="K193" s="13">
        <f t="shared" si="12"/>
        <v>21.25</v>
      </c>
      <c r="L193" s="16">
        <f t="shared" si="13"/>
        <v>219.58333333333334</v>
      </c>
      <c r="M193" s="16">
        <f t="shared" si="14"/>
        <v>198.33333333333334</v>
      </c>
    </row>
    <row r="194" spans="1:13" s="3" customFormat="1" x14ac:dyDescent="0.3">
      <c r="A194" s="4">
        <v>36748</v>
      </c>
      <c r="B194" s="4">
        <v>36748</v>
      </c>
      <c r="C194" s="4" t="s">
        <v>198</v>
      </c>
      <c r="D194" s="18">
        <v>0</v>
      </c>
      <c r="E194" s="18">
        <v>0</v>
      </c>
      <c r="F194" s="19">
        <v>0.16666666666666666</v>
      </c>
      <c r="G194" s="10">
        <v>85</v>
      </c>
      <c r="H194" s="10" t="s">
        <v>279</v>
      </c>
      <c r="I194" s="6">
        <f t="shared" si="10"/>
        <v>0</v>
      </c>
      <c r="J194" s="8">
        <f t="shared" si="11"/>
        <v>5.5555555555555552E-2</v>
      </c>
      <c r="K194" s="13">
        <f t="shared" si="12"/>
        <v>0</v>
      </c>
      <c r="L194" s="16">
        <f t="shared" si="13"/>
        <v>4.7222222222222223</v>
      </c>
      <c r="M194" s="16">
        <f t="shared" si="14"/>
        <v>4.7222222222222223</v>
      </c>
    </row>
    <row r="195" spans="1:13" s="3" customFormat="1" x14ac:dyDescent="0.3">
      <c r="A195" s="4">
        <v>36750</v>
      </c>
      <c r="B195" s="4">
        <v>36750</v>
      </c>
      <c r="C195" s="4" t="s">
        <v>199</v>
      </c>
      <c r="D195" s="18">
        <v>0</v>
      </c>
      <c r="E195" s="18">
        <v>0</v>
      </c>
      <c r="F195" s="19">
        <v>0.16666666666666666</v>
      </c>
      <c r="G195" s="10">
        <v>155</v>
      </c>
      <c r="H195" s="10">
        <v>155</v>
      </c>
      <c r="I195" s="6">
        <f t="shared" ref="I195:I258" si="15">G195-H195</f>
        <v>0</v>
      </c>
      <c r="J195" s="8">
        <f t="shared" ref="J195:J258" si="16">IFERROR(AVERAGE(D195:F195),0)</f>
        <v>5.5555555555555552E-2</v>
      </c>
      <c r="K195" s="13">
        <f t="shared" ref="K195:K258" si="17">I195*J195</f>
        <v>0</v>
      </c>
      <c r="L195" s="16">
        <f t="shared" ref="L195:L258" si="18">G195*J195</f>
        <v>8.6111111111111107</v>
      </c>
      <c r="M195" s="16">
        <f t="shared" ref="M195:M258" si="19">H195*J195</f>
        <v>8.6111111111111107</v>
      </c>
    </row>
    <row r="196" spans="1:13" s="3" customFormat="1" x14ac:dyDescent="0.3">
      <c r="A196" s="4">
        <v>36786</v>
      </c>
      <c r="B196" s="4">
        <v>36786</v>
      </c>
      <c r="C196" s="4" t="s">
        <v>200</v>
      </c>
      <c r="D196" s="18">
        <v>0</v>
      </c>
      <c r="E196" s="18">
        <v>0</v>
      </c>
      <c r="F196" s="19">
        <v>0.16666666666666666</v>
      </c>
      <c r="G196" s="10">
        <v>155</v>
      </c>
      <c r="H196" s="10" t="s">
        <v>280</v>
      </c>
      <c r="I196" s="6">
        <f t="shared" si="15"/>
        <v>0</v>
      </c>
      <c r="J196" s="8">
        <f t="shared" si="16"/>
        <v>5.5555555555555552E-2</v>
      </c>
      <c r="K196" s="13">
        <f t="shared" si="17"/>
        <v>0</v>
      </c>
      <c r="L196" s="16">
        <f t="shared" si="18"/>
        <v>8.6111111111111107</v>
      </c>
      <c r="M196" s="16">
        <f t="shared" si="19"/>
        <v>8.6111111111111107</v>
      </c>
    </row>
    <row r="197" spans="1:13" s="3" customFormat="1" x14ac:dyDescent="0.3">
      <c r="A197" s="4">
        <v>36839</v>
      </c>
      <c r="B197" s="4">
        <v>36839</v>
      </c>
      <c r="C197" s="4" t="s">
        <v>201</v>
      </c>
      <c r="D197" s="18">
        <v>1.3333333333333333</v>
      </c>
      <c r="E197" s="18">
        <v>0.66666666666666663</v>
      </c>
      <c r="F197" s="19">
        <v>0.5</v>
      </c>
      <c r="G197" s="10">
        <v>300</v>
      </c>
      <c r="H197" s="10">
        <v>0</v>
      </c>
      <c r="I197" s="6">
        <f t="shared" si="15"/>
        <v>300</v>
      </c>
      <c r="J197" s="8">
        <f t="shared" si="16"/>
        <v>0.83333333333333337</v>
      </c>
      <c r="K197" s="13">
        <f t="shared" si="17"/>
        <v>250</v>
      </c>
      <c r="L197" s="16">
        <f t="shared" si="18"/>
        <v>250</v>
      </c>
      <c r="M197" s="16">
        <f t="shared" si="19"/>
        <v>0</v>
      </c>
    </row>
    <row r="198" spans="1:13" s="3" customFormat="1" x14ac:dyDescent="0.3">
      <c r="A198" s="4">
        <v>36889</v>
      </c>
      <c r="B198" s="4">
        <v>36889</v>
      </c>
      <c r="C198" s="4" t="s">
        <v>202</v>
      </c>
      <c r="D198" s="18">
        <v>1</v>
      </c>
      <c r="E198" s="18">
        <v>0.5</v>
      </c>
      <c r="F198" s="19">
        <v>0.41666666666666669</v>
      </c>
      <c r="G198" s="10">
        <v>155</v>
      </c>
      <c r="H198" s="10">
        <v>0</v>
      </c>
      <c r="I198" s="6">
        <f t="shared" si="15"/>
        <v>155</v>
      </c>
      <c r="J198" s="8">
        <f t="shared" si="16"/>
        <v>0.63888888888888895</v>
      </c>
      <c r="K198" s="13">
        <f t="shared" si="17"/>
        <v>99.027777777777786</v>
      </c>
      <c r="L198" s="16">
        <f t="shared" si="18"/>
        <v>99.027777777777786</v>
      </c>
      <c r="M198" s="16">
        <f t="shared" si="19"/>
        <v>0</v>
      </c>
    </row>
    <row r="199" spans="1:13" s="3" customFormat="1" x14ac:dyDescent="0.3">
      <c r="A199" s="4">
        <v>36890</v>
      </c>
      <c r="B199" s="4">
        <v>36890</v>
      </c>
      <c r="C199" s="4" t="s">
        <v>203</v>
      </c>
      <c r="D199" s="18">
        <v>0</v>
      </c>
      <c r="E199" s="18">
        <v>0</v>
      </c>
      <c r="F199" s="19">
        <v>0.16666666666666666</v>
      </c>
      <c r="G199" s="10">
        <v>85</v>
      </c>
      <c r="H199" s="10" t="s">
        <v>279</v>
      </c>
      <c r="I199" s="6">
        <f t="shared" si="15"/>
        <v>0</v>
      </c>
      <c r="J199" s="8">
        <f t="shared" si="16"/>
        <v>5.5555555555555552E-2</v>
      </c>
      <c r="K199" s="13">
        <f t="shared" si="17"/>
        <v>0</v>
      </c>
      <c r="L199" s="16">
        <f t="shared" si="18"/>
        <v>4.7222222222222223</v>
      </c>
      <c r="M199" s="16">
        <f t="shared" si="19"/>
        <v>4.7222222222222223</v>
      </c>
    </row>
    <row r="200" spans="1:13" s="3" customFormat="1" x14ac:dyDescent="0.3">
      <c r="A200" s="4">
        <v>37592</v>
      </c>
      <c r="B200" s="4">
        <v>37592</v>
      </c>
      <c r="C200" s="4" t="s">
        <v>204</v>
      </c>
      <c r="D200" s="18">
        <v>0</v>
      </c>
      <c r="E200" s="18">
        <v>0</v>
      </c>
      <c r="F200" s="19">
        <v>0.33333333333333331</v>
      </c>
      <c r="G200" s="10">
        <v>85</v>
      </c>
      <c r="H200" s="10" t="s">
        <v>279</v>
      </c>
      <c r="I200" s="6">
        <f t="shared" si="15"/>
        <v>0</v>
      </c>
      <c r="J200" s="8">
        <f t="shared" si="16"/>
        <v>0.1111111111111111</v>
      </c>
      <c r="K200" s="13">
        <f t="shared" si="17"/>
        <v>0</v>
      </c>
      <c r="L200" s="16">
        <f t="shared" si="18"/>
        <v>9.4444444444444446</v>
      </c>
      <c r="M200" s="16">
        <f t="shared" si="19"/>
        <v>9.4444444444444446</v>
      </c>
    </row>
    <row r="201" spans="1:13" s="3" customFormat="1" x14ac:dyDescent="0.3">
      <c r="A201" s="4">
        <v>37615</v>
      </c>
      <c r="B201" s="4">
        <v>37615</v>
      </c>
      <c r="C201" s="4" t="s">
        <v>205</v>
      </c>
      <c r="D201" s="18">
        <v>0.33333333333333331</v>
      </c>
      <c r="E201" s="18">
        <v>0.33333333333333331</v>
      </c>
      <c r="F201" s="19">
        <v>0.33333333333333331</v>
      </c>
      <c r="G201" s="10">
        <v>85</v>
      </c>
      <c r="H201" s="10" t="s">
        <v>279</v>
      </c>
      <c r="I201" s="6">
        <f t="shared" si="15"/>
        <v>0</v>
      </c>
      <c r="J201" s="8">
        <f t="shared" si="16"/>
        <v>0.33333333333333331</v>
      </c>
      <c r="K201" s="13">
        <f t="shared" si="17"/>
        <v>0</v>
      </c>
      <c r="L201" s="16">
        <f t="shared" si="18"/>
        <v>28.333333333333332</v>
      </c>
      <c r="M201" s="16">
        <f t="shared" si="19"/>
        <v>28.333333333333332</v>
      </c>
    </row>
    <row r="202" spans="1:13" s="3" customFormat="1" x14ac:dyDescent="0.3">
      <c r="A202" s="4">
        <v>37716</v>
      </c>
      <c r="B202" s="4">
        <v>37716</v>
      </c>
      <c r="C202" s="4" t="s">
        <v>206</v>
      </c>
      <c r="D202" s="18">
        <v>0</v>
      </c>
      <c r="E202" s="18">
        <v>0</v>
      </c>
      <c r="F202" s="19">
        <v>0.5</v>
      </c>
      <c r="G202" s="10">
        <v>85</v>
      </c>
      <c r="H202" s="10" t="s">
        <v>279</v>
      </c>
      <c r="I202" s="6">
        <f t="shared" si="15"/>
        <v>0</v>
      </c>
      <c r="J202" s="8">
        <f t="shared" si="16"/>
        <v>0.16666666666666666</v>
      </c>
      <c r="K202" s="13">
        <f t="shared" si="17"/>
        <v>0</v>
      </c>
      <c r="L202" s="16">
        <f t="shared" si="18"/>
        <v>14.166666666666666</v>
      </c>
      <c r="M202" s="16">
        <f t="shared" si="19"/>
        <v>14.166666666666666</v>
      </c>
    </row>
    <row r="203" spans="1:13" s="3" customFormat="1" x14ac:dyDescent="0.3">
      <c r="A203" s="4">
        <v>37935</v>
      </c>
      <c r="B203" s="4">
        <v>37935</v>
      </c>
      <c r="C203" s="4" t="s">
        <v>207</v>
      </c>
      <c r="D203" s="18">
        <v>0.66666666666666663</v>
      </c>
      <c r="E203" s="18">
        <v>0.5</v>
      </c>
      <c r="F203" s="19">
        <v>0.41666666666666669</v>
      </c>
      <c r="G203" s="10">
        <v>85</v>
      </c>
      <c r="H203" s="10" t="s">
        <v>279</v>
      </c>
      <c r="I203" s="6">
        <f t="shared" si="15"/>
        <v>0</v>
      </c>
      <c r="J203" s="8">
        <f t="shared" si="16"/>
        <v>0.52777777777777779</v>
      </c>
      <c r="K203" s="13">
        <f t="shared" si="17"/>
        <v>0</v>
      </c>
      <c r="L203" s="16">
        <f t="shared" si="18"/>
        <v>44.861111111111114</v>
      </c>
      <c r="M203" s="16">
        <f t="shared" si="19"/>
        <v>44.861111111111114</v>
      </c>
    </row>
    <row r="204" spans="1:13" s="3" customFormat="1" x14ac:dyDescent="0.3">
      <c r="A204" s="4">
        <v>37986</v>
      </c>
      <c r="B204" s="4">
        <v>37986</v>
      </c>
      <c r="C204" s="4" t="s">
        <v>208</v>
      </c>
      <c r="D204" s="18">
        <v>1</v>
      </c>
      <c r="E204" s="18">
        <v>1.1666666666666667</v>
      </c>
      <c r="F204" s="19">
        <v>0.66666666666666663</v>
      </c>
      <c r="G204" s="10">
        <v>85</v>
      </c>
      <c r="H204" s="10" t="s">
        <v>279</v>
      </c>
      <c r="I204" s="6">
        <f t="shared" si="15"/>
        <v>0</v>
      </c>
      <c r="J204" s="8">
        <f t="shared" si="16"/>
        <v>0.94444444444444453</v>
      </c>
      <c r="K204" s="13">
        <f t="shared" si="17"/>
        <v>0</v>
      </c>
      <c r="L204" s="16">
        <f t="shared" si="18"/>
        <v>80.277777777777786</v>
      </c>
      <c r="M204" s="16">
        <f t="shared" si="19"/>
        <v>80.277777777777786</v>
      </c>
    </row>
    <row r="205" spans="1:13" s="3" customFormat="1" x14ac:dyDescent="0.3">
      <c r="A205" s="4">
        <v>38045</v>
      </c>
      <c r="B205" s="4">
        <v>38045</v>
      </c>
      <c r="C205" s="4" t="s">
        <v>209</v>
      </c>
      <c r="D205" s="18">
        <v>0</v>
      </c>
      <c r="E205" s="18">
        <v>0.16666666666666666</v>
      </c>
      <c r="F205" s="19">
        <v>0.16666666666666666</v>
      </c>
      <c r="G205" s="10">
        <v>155</v>
      </c>
      <c r="H205" s="10" t="s">
        <v>281</v>
      </c>
      <c r="I205" s="6">
        <f t="shared" si="15"/>
        <v>15</v>
      </c>
      <c r="J205" s="8">
        <f t="shared" si="16"/>
        <v>0.1111111111111111</v>
      </c>
      <c r="K205" s="13">
        <f t="shared" si="17"/>
        <v>1.6666666666666665</v>
      </c>
      <c r="L205" s="16">
        <f t="shared" si="18"/>
        <v>17.222222222222221</v>
      </c>
      <c r="M205" s="16">
        <f t="shared" si="19"/>
        <v>15.555555555555555</v>
      </c>
    </row>
    <row r="206" spans="1:13" s="3" customFormat="1" x14ac:dyDescent="0.3">
      <c r="A206" s="4">
        <v>38143</v>
      </c>
      <c r="B206" s="4">
        <v>38143</v>
      </c>
      <c r="C206" s="4" t="s">
        <v>210</v>
      </c>
      <c r="D206" s="18">
        <v>0.66666666666666663</v>
      </c>
      <c r="E206" s="18">
        <v>0.33333333333333331</v>
      </c>
      <c r="F206" s="19">
        <v>0.25</v>
      </c>
      <c r="G206" s="10">
        <v>108</v>
      </c>
      <c r="H206" s="10" t="s">
        <v>282</v>
      </c>
      <c r="I206" s="6">
        <f t="shared" si="15"/>
        <v>3</v>
      </c>
      <c r="J206" s="8">
        <f t="shared" si="16"/>
        <v>0.41666666666666669</v>
      </c>
      <c r="K206" s="13">
        <f t="shared" si="17"/>
        <v>1.25</v>
      </c>
      <c r="L206" s="16">
        <f t="shared" si="18"/>
        <v>45</v>
      </c>
      <c r="M206" s="16">
        <f t="shared" si="19"/>
        <v>43.75</v>
      </c>
    </row>
    <row r="207" spans="1:13" s="3" customFormat="1" x14ac:dyDescent="0.3">
      <c r="A207" s="4">
        <v>38246</v>
      </c>
      <c r="B207" s="4">
        <v>38246</v>
      </c>
      <c r="C207" s="4" t="s">
        <v>211</v>
      </c>
      <c r="D207" s="18">
        <v>0</v>
      </c>
      <c r="E207" s="18">
        <v>0</v>
      </c>
      <c r="F207" s="19">
        <v>0.16666666666666666</v>
      </c>
      <c r="G207" s="10">
        <v>108</v>
      </c>
      <c r="H207" s="10" t="s">
        <v>282</v>
      </c>
      <c r="I207" s="6">
        <f t="shared" si="15"/>
        <v>3</v>
      </c>
      <c r="J207" s="8">
        <f t="shared" si="16"/>
        <v>5.5555555555555552E-2</v>
      </c>
      <c r="K207" s="13">
        <f t="shared" si="17"/>
        <v>0.16666666666666666</v>
      </c>
      <c r="L207" s="16">
        <f t="shared" si="18"/>
        <v>6</v>
      </c>
      <c r="M207" s="16">
        <f t="shared" si="19"/>
        <v>5.833333333333333</v>
      </c>
    </row>
    <row r="208" spans="1:13" s="3" customFormat="1" x14ac:dyDescent="0.3">
      <c r="A208" s="4">
        <v>38353</v>
      </c>
      <c r="B208" s="4">
        <v>38353</v>
      </c>
      <c r="C208" s="4" t="s">
        <v>212</v>
      </c>
      <c r="D208" s="18">
        <v>0.33333333333333331</v>
      </c>
      <c r="E208" s="18">
        <v>0.16666666666666666</v>
      </c>
      <c r="F208" s="19">
        <v>0.16666666666666666</v>
      </c>
      <c r="G208" s="10">
        <v>155</v>
      </c>
      <c r="H208" s="10" t="s">
        <v>281</v>
      </c>
      <c r="I208" s="6">
        <f t="shared" si="15"/>
        <v>15</v>
      </c>
      <c r="J208" s="8">
        <f t="shared" si="16"/>
        <v>0.22222222222222221</v>
      </c>
      <c r="K208" s="13">
        <f t="shared" si="17"/>
        <v>3.333333333333333</v>
      </c>
      <c r="L208" s="16">
        <f t="shared" si="18"/>
        <v>34.444444444444443</v>
      </c>
      <c r="M208" s="16">
        <f t="shared" si="19"/>
        <v>31.111111111111111</v>
      </c>
    </row>
    <row r="209" spans="1:13" s="3" customFormat="1" x14ac:dyDescent="0.3">
      <c r="A209" s="4">
        <v>38559</v>
      </c>
      <c r="B209" s="4">
        <v>38559</v>
      </c>
      <c r="C209" s="4" t="s">
        <v>213</v>
      </c>
      <c r="D209" s="18">
        <v>0.33333333333333331</v>
      </c>
      <c r="E209" s="18">
        <v>0.16666666666666666</v>
      </c>
      <c r="F209" s="19">
        <v>0.16666666666666666</v>
      </c>
      <c r="G209" s="10">
        <v>300</v>
      </c>
      <c r="H209" s="10">
        <v>0</v>
      </c>
      <c r="I209" s="6">
        <f t="shared" si="15"/>
        <v>300</v>
      </c>
      <c r="J209" s="8">
        <f t="shared" si="16"/>
        <v>0.22222222222222221</v>
      </c>
      <c r="K209" s="13">
        <f t="shared" si="17"/>
        <v>66.666666666666657</v>
      </c>
      <c r="L209" s="16">
        <f t="shared" si="18"/>
        <v>66.666666666666657</v>
      </c>
      <c r="M209" s="16">
        <f t="shared" si="19"/>
        <v>0</v>
      </c>
    </row>
    <row r="210" spans="1:13" s="3" customFormat="1" x14ac:dyDescent="0.3">
      <c r="A210" s="4">
        <v>38800</v>
      </c>
      <c r="B210" s="4">
        <v>38800</v>
      </c>
      <c r="C210" s="4" t="s">
        <v>214</v>
      </c>
      <c r="D210" s="18">
        <v>0.66666666666666663</v>
      </c>
      <c r="E210" s="18">
        <v>0.33333333333333331</v>
      </c>
      <c r="F210" s="19">
        <v>0.33333333333333331</v>
      </c>
      <c r="G210" s="10">
        <v>155</v>
      </c>
      <c r="H210" s="10" t="s">
        <v>280</v>
      </c>
      <c r="I210" s="6">
        <f t="shared" si="15"/>
        <v>0</v>
      </c>
      <c r="J210" s="8">
        <f t="shared" si="16"/>
        <v>0.44444444444444442</v>
      </c>
      <c r="K210" s="13">
        <f t="shared" si="17"/>
        <v>0</v>
      </c>
      <c r="L210" s="16">
        <f t="shared" si="18"/>
        <v>68.888888888888886</v>
      </c>
      <c r="M210" s="16">
        <f t="shared" si="19"/>
        <v>68.888888888888886</v>
      </c>
    </row>
    <row r="211" spans="1:13" s="3" customFormat="1" x14ac:dyDescent="0.3">
      <c r="A211" s="4">
        <v>38975</v>
      </c>
      <c r="B211" s="4">
        <v>38975</v>
      </c>
      <c r="C211" s="4" t="s">
        <v>215</v>
      </c>
      <c r="D211" s="18">
        <v>1.6666666666666667</v>
      </c>
      <c r="E211" s="18">
        <v>0.83333333333333337</v>
      </c>
      <c r="F211" s="19">
        <v>0.58333333333333337</v>
      </c>
      <c r="G211" s="10">
        <v>155</v>
      </c>
      <c r="H211" s="10" t="s">
        <v>281</v>
      </c>
      <c r="I211" s="6">
        <f t="shared" si="15"/>
        <v>15</v>
      </c>
      <c r="J211" s="8">
        <f t="shared" si="16"/>
        <v>1.0277777777777779</v>
      </c>
      <c r="K211" s="13">
        <f t="shared" si="17"/>
        <v>15.416666666666668</v>
      </c>
      <c r="L211" s="16">
        <f t="shared" si="18"/>
        <v>159.30555555555557</v>
      </c>
      <c r="M211" s="16">
        <f t="shared" si="19"/>
        <v>143.88888888888891</v>
      </c>
    </row>
    <row r="212" spans="1:13" s="3" customFormat="1" x14ac:dyDescent="0.3">
      <c r="A212" s="4">
        <v>39375</v>
      </c>
      <c r="B212" s="4">
        <v>39375</v>
      </c>
      <c r="C212" s="4" t="s">
        <v>216</v>
      </c>
      <c r="D212" s="18">
        <v>0</v>
      </c>
      <c r="E212" s="18">
        <v>0.33333333333333331</v>
      </c>
      <c r="F212" s="19">
        <v>0.25</v>
      </c>
      <c r="G212" s="10">
        <v>155</v>
      </c>
      <c r="H212" s="10" t="s">
        <v>281</v>
      </c>
      <c r="I212" s="6">
        <f t="shared" si="15"/>
        <v>15</v>
      </c>
      <c r="J212" s="8">
        <f t="shared" si="16"/>
        <v>0.19444444444444442</v>
      </c>
      <c r="K212" s="13">
        <f t="shared" si="17"/>
        <v>2.9166666666666661</v>
      </c>
      <c r="L212" s="16">
        <f t="shared" si="18"/>
        <v>30.138888888888886</v>
      </c>
      <c r="M212" s="16">
        <f t="shared" si="19"/>
        <v>27.222222222222218</v>
      </c>
    </row>
    <row r="213" spans="1:13" s="3" customFormat="1" x14ac:dyDescent="0.3">
      <c r="A213" s="4">
        <v>39494</v>
      </c>
      <c r="B213" s="4">
        <v>39494</v>
      </c>
      <c r="C213" s="4" t="s">
        <v>217</v>
      </c>
      <c r="D213" s="18">
        <v>0</v>
      </c>
      <c r="E213" s="18">
        <v>0</v>
      </c>
      <c r="F213" s="19">
        <v>0.16666666666666666</v>
      </c>
      <c r="G213" s="10">
        <v>155</v>
      </c>
      <c r="H213" s="10" t="s">
        <v>280</v>
      </c>
      <c r="I213" s="6">
        <f t="shared" si="15"/>
        <v>0</v>
      </c>
      <c r="J213" s="8">
        <f t="shared" si="16"/>
        <v>5.5555555555555552E-2</v>
      </c>
      <c r="K213" s="13">
        <f t="shared" si="17"/>
        <v>0</v>
      </c>
      <c r="L213" s="16">
        <f t="shared" si="18"/>
        <v>8.6111111111111107</v>
      </c>
      <c r="M213" s="16">
        <f t="shared" si="19"/>
        <v>8.6111111111111107</v>
      </c>
    </row>
    <row r="214" spans="1:13" s="3" customFormat="1" x14ac:dyDescent="0.3">
      <c r="A214" s="4">
        <v>40964</v>
      </c>
      <c r="B214" s="4">
        <v>40964</v>
      </c>
      <c r="C214" s="4" t="s">
        <v>218</v>
      </c>
      <c r="D214" s="18">
        <v>2.3333333333333335</v>
      </c>
      <c r="E214" s="18">
        <v>2.3333333333333335</v>
      </c>
      <c r="F214" s="19">
        <v>1.1666666666666667</v>
      </c>
      <c r="G214" s="10">
        <v>155</v>
      </c>
      <c r="H214" s="10" t="s">
        <v>280</v>
      </c>
      <c r="I214" s="6">
        <f t="shared" si="15"/>
        <v>0</v>
      </c>
      <c r="J214" s="8">
        <f t="shared" si="16"/>
        <v>1.9444444444444446</v>
      </c>
      <c r="K214" s="13">
        <f t="shared" si="17"/>
        <v>0</v>
      </c>
      <c r="L214" s="16">
        <f t="shared" si="18"/>
        <v>301.38888888888891</v>
      </c>
      <c r="M214" s="16">
        <f t="shared" si="19"/>
        <v>301.38888888888891</v>
      </c>
    </row>
    <row r="215" spans="1:13" s="3" customFormat="1" x14ac:dyDescent="0.3">
      <c r="A215" s="4">
        <v>41238</v>
      </c>
      <c r="B215" s="4">
        <v>41238</v>
      </c>
      <c r="C215" s="4" t="s">
        <v>219</v>
      </c>
      <c r="D215" s="18">
        <v>0</v>
      </c>
      <c r="E215" s="18">
        <v>0.5</v>
      </c>
      <c r="F215" s="19">
        <v>0.25</v>
      </c>
      <c r="G215" s="10">
        <v>108</v>
      </c>
      <c r="H215" s="10" t="s">
        <v>282</v>
      </c>
      <c r="I215" s="6">
        <f t="shared" si="15"/>
        <v>3</v>
      </c>
      <c r="J215" s="8">
        <f t="shared" si="16"/>
        <v>0.25</v>
      </c>
      <c r="K215" s="13">
        <f t="shared" si="17"/>
        <v>0.75</v>
      </c>
      <c r="L215" s="16">
        <f t="shared" si="18"/>
        <v>27</v>
      </c>
      <c r="M215" s="16">
        <f t="shared" si="19"/>
        <v>26.25</v>
      </c>
    </row>
    <row r="216" spans="1:13" s="3" customFormat="1" x14ac:dyDescent="0.3">
      <c r="A216" s="4">
        <v>41289</v>
      </c>
      <c r="B216" s="4">
        <v>41289</v>
      </c>
      <c r="C216" s="4" t="s">
        <v>220</v>
      </c>
      <c r="D216" s="18">
        <v>2.3333333333333335</v>
      </c>
      <c r="E216" s="18">
        <v>1.5</v>
      </c>
      <c r="F216" s="19">
        <v>0.75</v>
      </c>
      <c r="G216" s="10">
        <v>85</v>
      </c>
      <c r="H216" s="10" t="s">
        <v>279</v>
      </c>
      <c r="I216" s="6">
        <f t="shared" si="15"/>
        <v>0</v>
      </c>
      <c r="J216" s="8">
        <f t="shared" si="16"/>
        <v>1.5277777777777779</v>
      </c>
      <c r="K216" s="13">
        <f t="shared" si="17"/>
        <v>0</v>
      </c>
      <c r="L216" s="16">
        <f t="shared" si="18"/>
        <v>129.86111111111111</v>
      </c>
      <c r="M216" s="16">
        <f t="shared" si="19"/>
        <v>129.86111111111111</v>
      </c>
    </row>
    <row r="217" spans="1:13" s="3" customFormat="1" x14ac:dyDescent="0.3">
      <c r="A217" s="4">
        <v>41381</v>
      </c>
      <c r="B217" s="4">
        <v>41381</v>
      </c>
      <c r="C217" s="4" t="s">
        <v>221</v>
      </c>
      <c r="D217" s="18">
        <v>0.33333333333333331</v>
      </c>
      <c r="E217" s="18">
        <v>0.33333333333333331</v>
      </c>
      <c r="F217" s="19">
        <v>0.16666666666666666</v>
      </c>
      <c r="G217" s="10">
        <v>155</v>
      </c>
      <c r="H217" s="10">
        <v>155</v>
      </c>
      <c r="I217" s="6">
        <f t="shared" si="15"/>
        <v>0</v>
      </c>
      <c r="J217" s="8">
        <f t="shared" si="16"/>
        <v>0.27777777777777773</v>
      </c>
      <c r="K217" s="13">
        <f t="shared" si="17"/>
        <v>0</v>
      </c>
      <c r="L217" s="16">
        <f t="shared" si="18"/>
        <v>43.05555555555555</v>
      </c>
      <c r="M217" s="16">
        <f t="shared" si="19"/>
        <v>43.05555555555555</v>
      </c>
    </row>
    <row r="218" spans="1:13" s="3" customFormat="1" x14ac:dyDescent="0.3">
      <c r="A218" s="4">
        <v>41413</v>
      </c>
      <c r="B218" s="4">
        <v>41413</v>
      </c>
      <c r="C218" s="4" t="s">
        <v>222</v>
      </c>
      <c r="D218" s="18">
        <v>0.66666666666666663</v>
      </c>
      <c r="E218" s="18">
        <v>1</v>
      </c>
      <c r="F218" s="19">
        <v>0.5</v>
      </c>
      <c r="G218" s="10">
        <v>108</v>
      </c>
      <c r="H218" s="10" t="s">
        <v>282</v>
      </c>
      <c r="I218" s="6">
        <f t="shared" si="15"/>
        <v>3</v>
      </c>
      <c r="J218" s="8">
        <f t="shared" si="16"/>
        <v>0.72222222222222221</v>
      </c>
      <c r="K218" s="13">
        <f t="shared" si="17"/>
        <v>2.1666666666666665</v>
      </c>
      <c r="L218" s="16">
        <f t="shared" si="18"/>
        <v>78</v>
      </c>
      <c r="M218" s="16">
        <f t="shared" si="19"/>
        <v>75.833333333333329</v>
      </c>
    </row>
    <row r="219" spans="1:13" s="3" customFormat="1" x14ac:dyDescent="0.3">
      <c r="A219" s="4">
        <v>41420</v>
      </c>
      <c r="B219" s="4">
        <v>41420</v>
      </c>
      <c r="C219" s="4" t="s">
        <v>223</v>
      </c>
      <c r="D219" s="18">
        <v>7</v>
      </c>
      <c r="E219" s="18">
        <v>6.5</v>
      </c>
      <c r="F219" s="19">
        <v>3.25</v>
      </c>
      <c r="G219" s="10">
        <v>85</v>
      </c>
      <c r="H219" s="10" t="s">
        <v>279</v>
      </c>
      <c r="I219" s="6">
        <f t="shared" si="15"/>
        <v>0</v>
      </c>
      <c r="J219" s="8">
        <f t="shared" si="16"/>
        <v>5.583333333333333</v>
      </c>
      <c r="K219" s="13">
        <f t="shared" si="17"/>
        <v>0</v>
      </c>
      <c r="L219" s="16">
        <f t="shared" si="18"/>
        <v>474.58333333333331</v>
      </c>
      <c r="M219" s="16">
        <f t="shared" si="19"/>
        <v>474.58333333333331</v>
      </c>
    </row>
    <row r="220" spans="1:13" s="3" customFormat="1" x14ac:dyDescent="0.3">
      <c r="A220" s="4">
        <v>41518</v>
      </c>
      <c r="B220" s="4">
        <v>41518</v>
      </c>
      <c r="C220" s="4" t="s">
        <v>224</v>
      </c>
      <c r="D220" s="18">
        <v>7.333333333333333</v>
      </c>
      <c r="E220" s="18">
        <v>3.6666666666666665</v>
      </c>
      <c r="F220" s="19">
        <v>1.8333333333333333</v>
      </c>
      <c r="G220" s="10">
        <v>108</v>
      </c>
      <c r="H220" s="10" t="s">
        <v>282</v>
      </c>
      <c r="I220" s="6">
        <f t="shared" si="15"/>
        <v>3</v>
      </c>
      <c r="J220" s="8">
        <f t="shared" si="16"/>
        <v>4.2777777777777777</v>
      </c>
      <c r="K220" s="13">
        <f t="shared" si="17"/>
        <v>12.833333333333332</v>
      </c>
      <c r="L220" s="16">
        <f t="shared" si="18"/>
        <v>462</v>
      </c>
      <c r="M220" s="16">
        <f t="shared" si="19"/>
        <v>449.16666666666663</v>
      </c>
    </row>
    <row r="221" spans="1:13" s="3" customFormat="1" x14ac:dyDescent="0.3">
      <c r="A221" s="4">
        <v>42294</v>
      </c>
      <c r="B221" s="4">
        <v>42294</v>
      </c>
      <c r="C221" s="4" t="s">
        <v>225</v>
      </c>
      <c r="D221" s="18">
        <v>11</v>
      </c>
      <c r="E221" s="18">
        <v>6.333333333333333</v>
      </c>
      <c r="F221" s="19">
        <v>3.1666666666666665</v>
      </c>
      <c r="G221" s="10">
        <v>108</v>
      </c>
      <c r="H221" s="10" t="s">
        <v>282</v>
      </c>
      <c r="I221" s="6">
        <f t="shared" si="15"/>
        <v>3</v>
      </c>
      <c r="J221" s="8">
        <f t="shared" si="16"/>
        <v>6.833333333333333</v>
      </c>
      <c r="K221" s="13">
        <f t="shared" si="17"/>
        <v>20.5</v>
      </c>
      <c r="L221" s="16">
        <f t="shared" si="18"/>
        <v>738</v>
      </c>
      <c r="M221" s="16">
        <f t="shared" si="19"/>
        <v>717.5</v>
      </c>
    </row>
    <row r="222" spans="1:13" s="3" customFormat="1" x14ac:dyDescent="0.3">
      <c r="A222" s="4">
        <v>42508</v>
      </c>
      <c r="B222" s="4">
        <v>42508</v>
      </c>
      <c r="C222" s="4" t="s">
        <v>226</v>
      </c>
      <c r="D222" s="18">
        <v>1</v>
      </c>
      <c r="E222" s="18">
        <v>1.5</v>
      </c>
      <c r="F222" s="19">
        <v>0.75</v>
      </c>
      <c r="G222" s="10">
        <v>108</v>
      </c>
      <c r="H222" s="10" t="s">
        <v>282</v>
      </c>
      <c r="I222" s="6">
        <f t="shared" si="15"/>
        <v>3</v>
      </c>
      <c r="J222" s="8">
        <f t="shared" si="16"/>
        <v>1.0833333333333333</v>
      </c>
      <c r="K222" s="13">
        <f t="shared" si="17"/>
        <v>3.25</v>
      </c>
      <c r="L222" s="16">
        <f t="shared" si="18"/>
        <v>116.99999999999999</v>
      </c>
      <c r="M222" s="16">
        <f t="shared" si="19"/>
        <v>113.74999999999999</v>
      </c>
    </row>
    <row r="223" spans="1:13" s="3" customFormat="1" x14ac:dyDescent="0.3">
      <c r="A223" s="4">
        <v>42773</v>
      </c>
      <c r="B223" s="4">
        <v>42773</v>
      </c>
      <c r="C223" s="4" t="s">
        <v>227</v>
      </c>
      <c r="D223" s="18">
        <v>0</v>
      </c>
      <c r="E223" s="18">
        <v>0.33333333333333331</v>
      </c>
      <c r="F223" s="19">
        <v>0.16666666666666666</v>
      </c>
      <c r="G223" s="10">
        <v>155</v>
      </c>
      <c r="H223" s="10" t="s">
        <v>281</v>
      </c>
      <c r="I223" s="6">
        <f t="shared" si="15"/>
        <v>15</v>
      </c>
      <c r="J223" s="8">
        <f t="shared" si="16"/>
        <v>0.16666666666666666</v>
      </c>
      <c r="K223" s="13">
        <f t="shared" si="17"/>
        <v>2.5</v>
      </c>
      <c r="L223" s="16">
        <f t="shared" si="18"/>
        <v>25.833333333333332</v>
      </c>
      <c r="M223" s="16">
        <f t="shared" si="19"/>
        <v>23.333333333333332</v>
      </c>
    </row>
    <row r="224" spans="1:13" s="3" customFormat="1" x14ac:dyDescent="0.3">
      <c r="A224" s="4">
        <v>43091</v>
      </c>
      <c r="B224" s="4">
        <v>43091</v>
      </c>
      <c r="C224" s="4" t="s">
        <v>228</v>
      </c>
      <c r="D224" s="18">
        <v>16.333333333333332</v>
      </c>
      <c r="E224" s="18">
        <v>11.833333333333334</v>
      </c>
      <c r="F224" s="19">
        <v>5.916666666666667</v>
      </c>
      <c r="G224" s="10">
        <v>85</v>
      </c>
      <c r="H224" s="10" t="s">
        <v>279</v>
      </c>
      <c r="I224" s="6">
        <f t="shared" si="15"/>
        <v>0</v>
      </c>
      <c r="J224" s="8">
        <f t="shared" si="16"/>
        <v>11.361111111111109</v>
      </c>
      <c r="K224" s="13">
        <f t="shared" si="17"/>
        <v>0</v>
      </c>
      <c r="L224" s="16">
        <f t="shared" si="18"/>
        <v>965.69444444444423</v>
      </c>
      <c r="M224" s="16">
        <f t="shared" si="19"/>
        <v>965.69444444444423</v>
      </c>
    </row>
    <row r="225" spans="1:13" s="3" customFormat="1" x14ac:dyDescent="0.3">
      <c r="A225" s="4">
        <v>47067</v>
      </c>
      <c r="B225" s="4">
        <v>47067</v>
      </c>
      <c r="C225" s="4" t="s">
        <v>229</v>
      </c>
      <c r="D225" s="18">
        <v>1.6666666666666667</v>
      </c>
      <c r="E225" s="18">
        <v>0.83333333333333337</v>
      </c>
      <c r="F225" s="19">
        <v>0.41666666666666669</v>
      </c>
      <c r="G225" s="10">
        <v>108</v>
      </c>
      <c r="H225" s="10" t="s">
        <v>282</v>
      </c>
      <c r="I225" s="6">
        <f t="shared" si="15"/>
        <v>3</v>
      </c>
      <c r="J225" s="8">
        <f t="shared" si="16"/>
        <v>0.97222222222222221</v>
      </c>
      <c r="K225" s="13">
        <f t="shared" si="17"/>
        <v>2.9166666666666665</v>
      </c>
      <c r="L225" s="16">
        <f t="shared" si="18"/>
        <v>105</v>
      </c>
      <c r="M225" s="16">
        <f t="shared" si="19"/>
        <v>102.08333333333333</v>
      </c>
    </row>
    <row r="226" spans="1:13" s="3" customFormat="1" x14ac:dyDescent="0.3">
      <c r="A226" s="4">
        <v>47287</v>
      </c>
      <c r="B226" s="4">
        <v>47287</v>
      </c>
      <c r="C226" s="4" t="s">
        <v>230</v>
      </c>
      <c r="D226" s="18">
        <v>0.66666666666666663</v>
      </c>
      <c r="E226" s="18">
        <v>0.33333333333333331</v>
      </c>
      <c r="F226" s="19">
        <v>0.16666666666666666</v>
      </c>
      <c r="G226" s="10">
        <v>155</v>
      </c>
      <c r="H226" s="10" t="s">
        <v>281</v>
      </c>
      <c r="I226" s="6">
        <f t="shared" si="15"/>
        <v>15</v>
      </c>
      <c r="J226" s="8">
        <f t="shared" si="16"/>
        <v>0.3888888888888889</v>
      </c>
      <c r="K226" s="13">
        <f t="shared" si="17"/>
        <v>5.833333333333333</v>
      </c>
      <c r="L226" s="16">
        <f t="shared" si="18"/>
        <v>60.277777777777779</v>
      </c>
      <c r="M226" s="16">
        <f t="shared" si="19"/>
        <v>54.444444444444443</v>
      </c>
    </row>
    <row r="227" spans="1:13" s="3" customFormat="1" ht="16.5" customHeight="1" x14ac:dyDescent="0.3">
      <c r="A227" s="4">
        <v>47645</v>
      </c>
      <c r="B227" s="4">
        <v>47645</v>
      </c>
      <c r="C227" s="4" t="s">
        <v>231</v>
      </c>
      <c r="D227" s="18">
        <v>0.66666666666666663</v>
      </c>
      <c r="E227" s="18">
        <v>0.33333333333333331</v>
      </c>
      <c r="F227" s="19">
        <v>0.16666666666666666</v>
      </c>
      <c r="G227" s="10">
        <v>108</v>
      </c>
      <c r="H227" s="10" t="s">
        <v>282</v>
      </c>
      <c r="I227" s="6">
        <f t="shared" si="15"/>
        <v>3</v>
      </c>
      <c r="J227" s="8">
        <f t="shared" si="16"/>
        <v>0.3888888888888889</v>
      </c>
      <c r="K227" s="13">
        <f t="shared" si="17"/>
        <v>1.1666666666666667</v>
      </c>
      <c r="L227" s="16">
        <f t="shared" si="18"/>
        <v>42</v>
      </c>
      <c r="M227" s="16">
        <f t="shared" si="19"/>
        <v>40.833333333333336</v>
      </c>
    </row>
    <row r="228" spans="1:13" s="3" customFormat="1" x14ac:dyDescent="0.3">
      <c r="A228" s="4">
        <v>4820</v>
      </c>
      <c r="B228" s="4">
        <v>4820</v>
      </c>
      <c r="C228" s="4" t="s">
        <v>232</v>
      </c>
      <c r="D228" s="18">
        <v>0.33333333333333331</v>
      </c>
      <c r="E228" s="18">
        <v>1.8333333333333333</v>
      </c>
      <c r="F228" s="19">
        <v>1.6666666666666667</v>
      </c>
      <c r="G228" s="10">
        <v>155</v>
      </c>
      <c r="H228" s="10" t="s">
        <v>280</v>
      </c>
      <c r="I228" s="6">
        <f t="shared" si="15"/>
        <v>0</v>
      </c>
      <c r="J228" s="8">
        <f t="shared" si="16"/>
        <v>1.2777777777777777</v>
      </c>
      <c r="K228" s="13">
        <f t="shared" si="17"/>
        <v>0</v>
      </c>
      <c r="L228" s="16">
        <f t="shared" si="18"/>
        <v>198.05555555555554</v>
      </c>
      <c r="M228" s="16">
        <f t="shared" si="19"/>
        <v>198.05555555555554</v>
      </c>
    </row>
    <row r="229" spans="1:13" s="3" customFormat="1" x14ac:dyDescent="0.3">
      <c r="A229" s="4">
        <v>4825</v>
      </c>
      <c r="B229" s="4">
        <v>4825</v>
      </c>
      <c r="C229" s="4" t="s">
        <v>233</v>
      </c>
      <c r="D229" s="18">
        <v>0.66666666666666663</v>
      </c>
      <c r="E229" s="18">
        <v>1.8333333333333333</v>
      </c>
      <c r="F229" s="19">
        <v>1.9166666666666667</v>
      </c>
      <c r="G229" s="10">
        <v>155</v>
      </c>
      <c r="H229" s="10" t="s">
        <v>280</v>
      </c>
      <c r="I229" s="6">
        <f t="shared" si="15"/>
        <v>0</v>
      </c>
      <c r="J229" s="8">
        <f t="shared" si="16"/>
        <v>1.4722222222222223</v>
      </c>
      <c r="K229" s="13">
        <f t="shared" si="17"/>
        <v>0</v>
      </c>
      <c r="L229" s="16">
        <f t="shared" si="18"/>
        <v>228.19444444444446</v>
      </c>
      <c r="M229" s="16">
        <f t="shared" si="19"/>
        <v>228.19444444444446</v>
      </c>
    </row>
    <row r="230" spans="1:13" s="3" customFormat="1" x14ac:dyDescent="0.3">
      <c r="A230" s="4">
        <v>4919</v>
      </c>
      <c r="B230" s="4">
        <v>4919</v>
      </c>
      <c r="C230" s="4" t="s">
        <v>234</v>
      </c>
      <c r="D230" s="18">
        <v>0</v>
      </c>
      <c r="E230" s="18">
        <v>0.16666666666666666</v>
      </c>
      <c r="F230" s="19">
        <v>0.25</v>
      </c>
      <c r="G230" s="10">
        <v>155</v>
      </c>
      <c r="H230" s="10" t="s">
        <v>281</v>
      </c>
      <c r="I230" s="6">
        <f t="shared" si="15"/>
        <v>15</v>
      </c>
      <c r="J230" s="8">
        <f t="shared" si="16"/>
        <v>0.13888888888888887</v>
      </c>
      <c r="K230" s="13">
        <f t="shared" si="17"/>
        <v>2.083333333333333</v>
      </c>
      <c r="L230" s="16">
        <f t="shared" si="18"/>
        <v>21.527777777777775</v>
      </c>
      <c r="M230" s="16">
        <f t="shared" si="19"/>
        <v>19.444444444444443</v>
      </c>
    </row>
    <row r="231" spans="1:13" s="3" customFormat="1" x14ac:dyDescent="0.3">
      <c r="A231" s="4">
        <v>5070</v>
      </c>
      <c r="B231" s="4">
        <v>5070</v>
      </c>
      <c r="C231" s="4" t="s">
        <v>235</v>
      </c>
      <c r="D231" s="18">
        <v>3</v>
      </c>
      <c r="E231" s="18">
        <v>2.8333333333333335</v>
      </c>
      <c r="F231" s="19">
        <v>2.0833333333333335</v>
      </c>
      <c r="G231" s="10">
        <v>155</v>
      </c>
      <c r="H231" s="10" t="s">
        <v>280</v>
      </c>
      <c r="I231" s="6">
        <f t="shared" si="15"/>
        <v>0</v>
      </c>
      <c r="J231" s="8">
        <f t="shared" si="16"/>
        <v>2.6388888888888893</v>
      </c>
      <c r="K231" s="13">
        <f t="shared" si="17"/>
        <v>0</v>
      </c>
      <c r="L231" s="16">
        <f t="shared" si="18"/>
        <v>409.02777777777783</v>
      </c>
      <c r="M231" s="16">
        <f t="shared" si="19"/>
        <v>409.02777777777783</v>
      </c>
    </row>
    <row r="232" spans="1:13" s="3" customFormat="1" x14ac:dyDescent="0.3">
      <c r="A232" s="4">
        <v>5119</v>
      </c>
      <c r="B232" s="4">
        <v>5119</v>
      </c>
      <c r="C232" s="4" t="s">
        <v>236</v>
      </c>
      <c r="D232" s="18">
        <v>0.33333333333333331</v>
      </c>
      <c r="E232" s="18">
        <v>0.33333333333333331</v>
      </c>
      <c r="F232" s="19">
        <v>0.33333333333333331</v>
      </c>
      <c r="G232" s="10">
        <v>155</v>
      </c>
      <c r="H232" s="10" t="s">
        <v>280</v>
      </c>
      <c r="I232" s="6">
        <f t="shared" si="15"/>
        <v>0</v>
      </c>
      <c r="J232" s="8">
        <f t="shared" si="16"/>
        <v>0.33333333333333331</v>
      </c>
      <c r="K232" s="13">
        <f t="shared" si="17"/>
        <v>0</v>
      </c>
      <c r="L232" s="16">
        <f t="shared" si="18"/>
        <v>51.666666666666664</v>
      </c>
      <c r="M232" s="16">
        <f t="shared" si="19"/>
        <v>51.666666666666664</v>
      </c>
    </row>
    <row r="233" spans="1:13" s="3" customFormat="1" x14ac:dyDescent="0.3">
      <c r="A233" s="4">
        <v>5120</v>
      </c>
      <c r="B233" s="4">
        <v>5120</v>
      </c>
      <c r="C233" s="4" t="s">
        <v>237</v>
      </c>
      <c r="D233" s="18">
        <v>2</v>
      </c>
      <c r="E233" s="18">
        <v>1.6666666666666667</v>
      </c>
      <c r="F233" s="19">
        <v>2.75</v>
      </c>
      <c r="G233" s="10">
        <v>155</v>
      </c>
      <c r="H233" s="10" t="s">
        <v>280</v>
      </c>
      <c r="I233" s="6">
        <f t="shared" si="15"/>
        <v>0</v>
      </c>
      <c r="J233" s="8">
        <f t="shared" si="16"/>
        <v>2.1388888888888888</v>
      </c>
      <c r="K233" s="13">
        <f t="shared" si="17"/>
        <v>0</v>
      </c>
      <c r="L233" s="16">
        <f t="shared" si="18"/>
        <v>331.52777777777777</v>
      </c>
      <c r="M233" s="16">
        <f t="shared" si="19"/>
        <v>331.52777777777777</v>
      </c>
    </row>
    <row r="234" spans="1:13" s="3" customFormat="1" x14ac:dyDescent="0.3">
      <c r="A234" s="4">
        <v>5121</v>
      </c>
      <c r="B234" s="4">
        <v>5121</v>
      </c>
      <c r="C234" s="4" t="s">
        <v>238</v>
      </c>
      <c r="D234" s="18">
        <v>0</v>
      </c>
      <c r="E234" s="18">
        <v>0.16666666666666666</v>
      </c>
      <c r="F234" s="19">
        <v>0.16666666666666666</v>
      </c>
      <c r="G234" s="10">
        <v>155</v>
      </c>
      <c r="H234" s="10" t="s">
        <v>280</v>
      </c>
      <c r="I234" s="6">
        <f t="shared" si="15"/>
        <v>0</v>
      </c>
      <c r="J234" s="8">
        <f t="shared" si="16"/>
        <v>0.1111111111111111</v>
      </c>
      <c r="K234" s="13">
        <f t="shared" si="17"/>
        <v>0</v>
      </c>
      <c r="L234" s="16">
        <f t="shared" si="18"/>
        <v>17.222222222222221</v>
      </c>
      <c r="M234" s="16">
        <f t="shared" si="19"/>
        <v>17.222222222222221</v>
      </c>
    </row>
    <row r="235" spans="1:13" s="3" customFormat="1" x14ac:dyDescent="0.3">
      <c r="A235" s="4">
        <v>5126</v>
      </c>
      <c r="B235" s="4">
        <v>5126</v>
      </c>
      <c r="C235" s="4" t="s">
        <v>239</v>
      </c>
      <c r="D235" s="18">
        <v>0.66666666666666663</v>
      </c>
      <c r="E235" s="18">
        <v>0.33333333333333331</v>
      </c>
      <c r="F235" s="19">
        <v>0.91666666666666663</v>
      </c>
      <c r="G235" s="10">
        <v>155</v>
      </c>
      <c r="H235" s="10" t="s">
        <v>280</v>
      </c>
      <c r="I235" s="6">
        <f t="shared" si="15"/>
        <v>0</v>
      </c>
      <c r="J235" s="8">
        <f t="shared" si="16"/>
        <v>0.63888888888888884</v>
      </c>
      <c r="K235" s="13">
        <f t="shared" si="17"/>
        <v>0</v>
      </c>
      <c r="L235" s="16">
        <f t="shared" si="18"/>
        <v>99.027777777777771</v>
      </c>
      <c r="M235" s="16">
        <f t="shared" si="19"/>
        <v>99.027777777777771</v>
      </c>
    </row>
    <row r="236" spans="1:13" s="3" customFormat="1" x14ac:dyDescent="0.3">
      <c r="A236" s="4">
        <v>5283</v>
      </c>
      <c r="B236" s="4">
        <v>5283</v>
      </c>
      <c r="C236" s="4" t="s">
        <v>240</v>
      </c>
      <c r="D236" s="18">
        <v>0</v>
      </c>
      <c r="E236" s="18">
        <v>0.16666666666666666</v>
      </c>
      <c r="F236" s="19">
        <v>1</v>
      </c>
      <c r="G236" s="10">
        <v>155</v>
      </c>
      <c r="H236" s="10" t="s">
        <v>280</v>
      </c>
      <c r="I236" s="6">
        <f t="shared" si="15"/>
        <v>0</v>
      </c>
      <c r="J236" s="8">
        <f t="shared" si="16"/>
        <v>0.3888888888888889</v>
      </c>
      <c r="K236" s="13">
        <f t="shared" si="17"/>
        <v>0</v>
      </c>
      <c r="L236" s="16">
        <f t="shared" si="18"/>
        <v>60.277777777777779</v>
      </c>
      <c r="M236" s="16">
        <f t="shared" si="19"/>
        <v>60.277777777777779</v>
      </c>
    </row>
    <row r="237" spans="1:13" s="3" customFormat="1" x14ac:dyDescent="0.3">
      <c r="A237" s="4">
        <v>5287</v>
      </c>
      <c r="B237" s="4">
        <v>5287</v>
      </c>
      <c r="C237" s="4" t="s">
        <v>241</v>
      </c>
      <c r="D237" s="18">
        <v>0</v>
      </c>
      <c r="E237" s="18">
        <v>0.5</v>
      </c>
      <c r="F237" s="19">
        <v>0.5</v>
      </c>
      <c r="G237" s="10">
        <v>155</v>
      </c>
      <c r="H237" s="10" t="s">
        <v>280</v>
      </c>
      <c r="I237" s="6">
        <f t="shared" si="15"/>
        <v>0</v>
      </c>
      <c r="J237" s="8">
        <f t="shared" si="16"/>
        <v>0.33333333333333331</v>
      </c>
      <c r="K237" s="13">
        <f t="shared" si="17"/>
        <v>0</v>
      </c>
      <c r="L237" s="16">
        <f t="shared" si="18"/>
        <v>51.666666666666664</v>
      </c>
      <c r="M237" s="16">
        <f t="shared" si="19"/>
        <v>51.666666666666664</v>
      </c>
    </row>
    <row r="238" spans="1:13" s="3" customFormat="1" x14ac:dyDescent="0.3">
      <c r="A238" s="4">
        <v>5297</v>
      </c>
      <c r="B238" s="4">
        <v>5297</v>
      </c>
      <c r="C238" s="4" t="s">
        <v>242</v>
      </c>
      <c r="D238" s="18">
        <v>2.6666666666666665</v>
      </c>
      <c r="E238" s="18">
        <v>3.1666666666666665</v>
      </c>
      <c r="F238" s="19">
        <v>1.9166666666666667</v>
      </c>
      <c r="G238" s="10">
        <v>155</v>
      </c>
      <c r="H238" s="10">
        <v>155</v>
      </c>
      <c r="I238" s="6">
        <f t="shared" si="15"/>
        <v>0</v>
      </c>
      <c r="J238" s="8">
        <f t="shared" si="16"/>
        <v>2.5833333333333335</v>
      </c>
      <c r="K238" s="13">
        <f t="shared" si="17"/>
        <v>0</v>
      </c>
      <c r="L238" s="16">
        <f t="shared" si="18"/>
        <v>400.41666666666669</v>
      </c>
      <c r="M238" s="16">
        <f t="shared" si="19"/>
        <v>400.41666666666669</v>
      </c>
    </row>
    <row r="239" spans="1:13" s="3" customFormat="1" x14ac:dyDescent="0.3">
      <c r="A239" s="4">
        <v>5389</v>
      </c>
      <c r="B239" s="4">
        <v>5389</v>
      </c>
      <c r="C239" s="4" t="s">
        <v>243</v>
      </c>
      <c r="D239" s="18">
        <v>1.3333333333333333</v>
      </c>
      <c r="E239" s="18">
        <v>1.1666666666666667</v>
      </c>
      <c r="F239" s="19">
        <v>0.58333333333333337</v>
      </c>
      <c r="G239" s="10">
        <v>155</v>
      </c>
      <c r="H239" s="10" t="s">
        <v>280</v>
      </c>
      <c r="I239" s="6">
        <f t="shared" si="15"/>
        <v>0</v>
      </c>
      <c r="J239" s="8">
        <f t="shared" si="16"/>
        <v>1.0277777777777779</v>
      </c>
      <c r="K239" s="13">
        <f t="shared" si="17"/>
        <v>0</v>
      </c>
      <c r="L239" s="16">
        <f t="shared" si="18"/>
        <v>159.30555555555557</v>
      </c>
      <c r="M239" s="16">
        <f t="shared" si="19"/>
        <v>159.30555555555557</v>
      </c>
    </row>
    <row r="240" spans="1:13" s="3" customFormat="1" x14ac:dyDescent="0.3">
      <c r="A240" s="4">
        <v>5394</v>
      </c>
      <c r="B240" s="4">
        <v>5394</v>
      </c>
      <c r="C240" s="4" t="s">
        <v>244</v>
      </c>
      <c r="D240" s="18">
        <v>1</v>
      </c>
      <c r="E240" s="18">
        <v>0.5</v>
      </c>
      <c r="F240" s="19">
        <v>1</v>
      </c>
      <c r="G240" s="10">
        <v>155</v>
      </c>
      <c r="H240" s="10" t="s">
        <v>280</v>
      </c>
      <c r="I240" s="6">
        <f t="shared" si="15"/>
        <v>0</v>
      </c>
      <c r="J240" s="8">
        <f t="shared" si="16"/>
        <v>0.83333333333333337</v>
      </c>
      <c r="K240" s="13">
        <f t="shared" si="17"/>
        <v>0</v>
      </c>
      <c r="L240" s="16">
        <f t="shared" si="18"/>
        <v>129.16666666666669</v>
      </c>
      <c r="M240" s="16">
        <f t="shared" si="19"/>
        <v>129.16666666666669</v>
      </c>
    </row>
    <row r="241" spans="1:13" s="3" customFormat="1" x14ac:dyDescent="0.3">
      <c r="A241" s="4">
        <v>5431</v>
      </c>
      <c r="B241" s="4">
        <v>5431</v>
      </c>
      <c r="C241" s="4" t="s">
        <v>245</v>
      </c>
      <c r="D241" s="18">
        <v>0</v>
      </c>
      <c r="E241" s="18">
        <v>0</v>
      </c>
      <c r="F241" s="19">
        <v>0.16666666666666666</v>
      </c>
      <c r="G241" s="10">
        <v>155</v>
      </c>
      <c r="H241" s="10" t="s">
        <v>280</v>
      </c>
      <c r="I241" s="6">
        <f t="shared" si="15"/>
        <v>0</v>
      </c>
      <c r="J241" s="8">
        <f t="shared" si="16"/>
        <v>5.5555555555555552E-2</v>
      </c>
      <c r="K241" s="13">
        <f t="shared" si="17"/>
        <v>0</v>
      </c>
      <c r="L241" s="16">
        <f t="shared" si="18"/>
        <v>8.6111111111111107</v>
      </c>
      <c r="M241" s="16">
        <f t="shared" si="19"/>
        <v>8.6111111111111107</v>
      </c>
    </row>
    <row r="242" spans="1:13" s="3" customFormat="1" x14ac:dyDescent="0.3">
      <c r="A242" s="4">
        <v>5444</v>
      </c>
      <c r="B242" s="4">
        <v>5444</v>
      </c>
      <c r="C242" s="4" t="s">
        <v>246</v>
      </c>
      <c r="D242" s="18">
        <v>0</v>
      </c>
      <c r="E242" s="18">
        <v>0</v>
      </c>
      <c r="F242" s="19">
        <v>0.16666666666666666</v>
      </c>
      <c r="G242" s="10">
        <v>85</v>
      </c>
      <c r="H242" s="10" t="s">
        <v>279</v>
      </c>
      <c r="I242" s="6">
        <f t="shared" si="15"/>
        <v>0</v>
      </c>
      <c r="J242" s="8">
        <f t="shared" si="16"/>
        <v>5.5555555555555552E-2</v>
      </c>
      <c r="K242" s="13">
        <f t="shared" si="17"/>
        <v>0</v>
      </c>
      <c r="L242" s="16">
        <f t="shared" si="18"/>
        <v>4.7222222222222223</v>
      </c>
      <c r="M242" s="16">
        <f t="shared" si="19"/>
        <v>4.7222222222222223</v>
      </c>
    </row>
    <row r="243" spans="1:13" s="3" customFormat="1" x14ac:dyDescent="0.3">
      <c r="A243" s="4">
        <v>5446</v>
      </c>
      <c r="B243" s="4">
        <v>5446</v>
      </c>
      <c r="C243" s="4" t="s">
        <v>247</v>
      </c>
      <c r="D243" s="18">
        <v>1.3333333333333333</v>
      </c>
      <c r="E243" s="18">
        <v>1.3333333333333333</v>
      </c>
      <c r="F243" s="19">
        <v>1.25</v>
      </c>
      <c r="G243" s="10">
        <v>155</v>
      </c>
      <c r="H243" s="10" t="s">
        <v>280</v>
      </c>
      <c r="I243" s="6">
        <f t="shared" si="15"/>
        <v>0</v>
      </c>
      <c r="J243" s="8">
        <f t="shared" si="16"/>
        <v>1.3055555555555556</v>
      </c>
      <c r="K243" s="13">
        <f t="shared" si="17"/>
        <v>0</v>
      </c>
      <c r="L243" s="16">
        <f t="shared" si="18"/>
        <v>202.36111111111111</v>
      </c>
      <c r="M243" s="16">
        <f t="shared" si="19"/>
        <v>202.36111111111111</v>
      </c>
    </row>
    <row r="244" spans="1:13" s="3" customFormat="1" x14ac:dyDescent="0.3">
      <c r="A244" s="4">
        <v>5454</v>
      </c>
      <c r="B244" s="4">
        <v>5454</v>
      </c>
      <c r="C244" s="4" t="s">
        <v>248</v>
      </c>
      <c r="D244" s="18">
        <v>2</v>
      </c>
      <c r="E244" s="18">
        <v>1</v>
      </c>
      <c r="F244" s="19">
        <v>0.83333333333333337</v>
      </c>
      <c r="G244" s="10">
        <v>155</v>
      </c>
      <c r="H244" s="10" t="s">
        <v>280</v>
      </c>
      <c r="I244" s="6">
        <f t="shared" si="15"/>
        <v>0</v>
      </c>
      <c r="J244" s="8">
        <f t="shared" si="16"/>
        <v>1.2777777777777779</v>
      </c>
      <c r="K244" s="13">
        <f t="shared" si="17"/>
        <v>0</v>
      </c>
      <c r="L244" s="16">
        <f t="shared" si="18"/>
        <v>198.05555555555557</v>
      </c>
      <c r="M244" s="16">
        <f t="shared" si="19"/>
        <v>198.05555555555557</v>
      </c>
    </row>
    <row r="245" spans="1:13" s="3" customFormat="1" x14ac:dyDescent="0.3">
      <c r="A245" s="4">
        <v>5519</v>
      </c>
      <c r="B245" s="4">
        <v>5519</v>
      </c>
      <c r="C245" s="4" t="s">
        <v>249</v>
      </c>
      <c r="D245" s="18">
        <v>0.66666666666666663</v>
      </c>
      <c r="E245" s="18">
        <v>0.33333333333333331</v>
      </c>
      <c r="F245" s="19">
        <v>0.16666666666666666</v>
      </c>
      <c r="G245" s="10">
        <v>155</v>
      </c>
      <c r="H245" s="10" t="s">
        <v>280</v>
      </c>
      <c r="I245" s="6">
        <f t="shared" si="15"/>
        <v>0</v>
      </c>
      <c r="J245" s="8">
        <f t="shared" si="16"/>
        <v>0.3888888888888889</v>
      </c>
      <c r="K245" s="13">
        <f t="shared" si="17"/>
        <v>0</v>
      </c>
      <c r="L245" s="16">
        <f t="shared" si="18"/>
        <v>60.277777777777779</v>
      </c>
      <c r="M245" s="16">
        <f t="shared" si="19"/>
        <v>60.277777777777779</v>
      </c>
    </row>
    <row r="246" spans="1:13" s="3" customFormat="1" x14ac:dyDescent="0.3">
      <c r="A246" s="4">
        <v>5618</v>
      </c>
      <c r="B246" s="4">
        <v>5618</v>
      </c>
      <c r="C246" s="4" t="s">
        <v>250</v>
      </c>
      <c r="D246" s="18">
        <v>1</v>
      </c>
      <c r="E246" s="18">
        <v>0.5</v>
      </c>
      <c r="F246" s="19">
        <v>1.3333333333333333</v>
      </c>
      <c r="G246" s="10">
        <v>155</v>
      </c>
      <c r="H246" s="10" t="s">
        <v>280</v>
      </c>
      <c r="I246" s="6">
        <f t="shared" si="15"/>
        <v>0</v>
      </c>
      <c r="J246" s="8">
        <f t="shared" si="16"/>
        <v>0.94444444444444431</v>
      </c>
      <c r="K246" s="13">
        <f t="shared" si="17"/>
        <v>0</v>
      </c>
      <c r="L246" s="16">
        <f t="shared" si="18"/>
        <v>146.38888888888886</v>
      </c>
      <c r="M246" s="16">
        <f t="shared" si="19"/>
        <v>146.38888888888886</v>
      </c>
    </row>
    <row r="247" spans="1:13" s="3" customFormat="1" x14ac:dyDescent="0.3">
      <c r="A247" s="4">
        <v>5636</v>
      </c>
      <c r="B247" s="4">
        <v>5636</v>
      </c>
      <c r="C247" s="4" t="s">
        <v>251</v>
      </c>
      <c r="D247" s="18">
        <v>0.33333333333333331</v>
      </c>
      <c r="E247" s="18">
        <v>0.33333333333333331</v>
      </c>
      <c r="F247" s="19">
        <v>0.33333333333333331</v>
      </c>
      <c r="G247" s="10">
        <v>155</v>
      </c>
      <c r="H247" s="10" t="s">
        <v>280</v>
      </c>
      <c r="I247" s="6">
        <f t="shared" si="15"/>
        <v>0</v>
      </c>
      <c r="J247" s="8">
        <f t="shared" si="16"/>
        <v>0.33333333333333331</v>
      </c>
      <c r="K247" s="13">
        <f t="shared" si="17"/>
        <v>0</v>
      </c>
      <c r="L247" s="16">
        <f t="shared" si="18"/>
        <v>51.666666666666664</v>
      </c>
      <c r="M247" s="16">
        <f t="shared" si="19"/>
        <v>51.666666666666664</v>
      </c>
    </row>
    <row r="248" spans="1:13" s="3" customFormat="1" x14ac:dyDescent="0.3">
      <c r="A248" s="4">
        <v>5722</v>
      </c>
      <c r="B248" s="4">
        <v>5722</v>
      </c>
      <c r="C248" s="4" t="s">
        <v>252</v>
      </c>
      <c r="D248" s="18">
        <v>0</v>
      </c>
      <c r="E248" s="18">
        <v>0</v>
      </c>
      <c r="F248" s="19">
        <v>0</v>
      </c>
      <c r="G248" s="10">
        <v>155</v>
      </c>
      <c r="H248" s="10" t="s">
        <v>281</v>
      </c>
      <c r="I248" s="6">
        <f t="shared" si="15"/>
        <v>15</v>
      </c>
      <c r="J248" s="8">
        <f t="shared" si="16"/>
        <v>0</v>
      </c>
      <c r="K248" s="13">
        <f t="shared" si="17"/>
        <v>0</v>
      </c>
      <c r="L248" s="16">
        <f t="shared" si="18"/>
        <v>0</v>
      </c>
      <c r="M248" s="16">
        <f t="shared" si="19"/>
        <v>0</v>
      </c>
    </row>
    <row r="249" spans="1:13" s="3" customFormat="1" x14ac:dyDescent="0.3">
      <c r="A249" s="4">
        <v>5745</v>
      </c>
      <c r="B249" s="4">
        <v>5745</v>
      </c>
      <c r="C249" s="4" t="s">
        <v>253</v>
      </c>
      <c r="D249" s="18">
        <v>1.3333333333333333</v>
      </c>
      <c r="E249" s="18">
        <v>1.3333333333333333</v>
      </c>
      <c r="F249" s="19">
        <v>1.6666666666666667</v>
      </c>
      <c r="G249" s="10">
        <v>155</v>
      </c>
      <c r="H249" s="10">
        <v>155</v>
      </c>
      <c r="I249" s="6">
        <f t="shared" si="15"/>
        <v>0</v>
      </c>
      <c r="J249" s="8">
        <f t="shared" si="16"/>
        <v>1.4444444444444444</v>
      </c>
      <c r="K249" s="13">
        <f t="shared" si="17"/>
        <v>0</v>
      </c>
      <c r="L249" s="16">
        <f t="shared" si="18"/>
        <v>223.88888888888889</v>
      </c>
      <c r="M249" s="16">
        <f t="shared" si="19"/>
        <v>223.88888888888889</v>
      </c>
    </row>
    <row r="250" spans="1:13" s="3" customFormat="1" x14ac:dyDescent="0.3">
      <c r="A250" s="4">
        <v>6333</v>
      </c>
      <c r="B250" s="4">
        <v>6333</v>
      </c>
      <c r="C250" s="4" t="s">
        <v>254</v>
      </c>
      <c r="D250" s="18">
        <v>0</v>
      </c>
      <c r="E250" s="18">
        <v>1</v>
      </c>
      <c r="F250" s="19">
        <v>0.5</v>
      </c>
      <c r="G250" s="10">
        <v>155</v>
      </c>
      <c r="H250" s="10">
        <v>155</v>
      </c>
      <c r="I250" s="6">
        <f t="shared" si="15"/>
        <v>0</v>
      </c>
      <c r="J250" s="8">
        <f t="shared" si="16"/>
        <v>0.5</v>
      </c>
      <c r="K250" s="13">
        <f t="shared" si="17"/>
        <v>0</v>
      </c>
      <c r="L250" s="16">
        <f t="shared" si="18"/>
        <v>77.5</v>
      </c>
      <c r="M250" s="16">
        <f t="shared" si="19"/>
        <v>77.5</v>
      </c>
    </row>
    <row r="251" spans="1:13" s="3" customFormat="1" x14ac:dyDescent="0.3">
      <c r="A251" s="4">
        <v>6386</v>
      </c>
      <c r="B251" s="4">
        <v>6386</v>
      </c>
      <c r="C251" s="4" t="s">
        <v>255</v>
      </c>
      <c r="D251" s="18">
        <v>0.33333333333333331</v>
      </c>
      <c r="E251" s="18">
        <v>0.83333333333333337</v>
      </c>
      <c r="F251" s="19">
        <v>1.1666666666666667</v>
      </c>
      <c r="G251" s="10">
        <v>155</v>
      </c>
      <c r="H251" s="10">
        <v>155</v>
      </c>
      <c r="I251" s="6">
        <f t="shared" si="15"/>
        <v>0</v>
      </c>
      <c r="J251" s="8">
        <f t="shared" si="16"/>
        <v>0.77777777777777779</v>
      </c>
      <c r="K251" s="13">
        <f t="shared" si="17"/>
        <v>0</v>
      </c>
      <c r="L251" s="16">
        <f t="shared" si="18"/>
        <v>120.55555555555556</v>
      </c>
      <c r="M251" s="16">
        <f t="shared" si="19"/>
        <v>120.55555555555556</v>
      </c>
    </row>
    <row r="252" spans="1:13" s="3" customFormat="1" x14ac:dyDescent="0.3">
      <c r="A252" s="4">
        <v>6615</v>
      </c>
      <c r="B252" s="4">
        <v>6615</v>
      </c>
      <c r="C252" s="4" t="s">
        <v>256</v>
      </c>
      <c r="D252" s="18">
        <v>2.3333333333333335</v>
      </c>
      <c r="E252" s="18">
        <v>1.1666666666666667</v>
      </c>
      <c r="F252" s="19">
        <v>1.5</v>
      </c>
      <c r="G252" s="10">
        <v>155</v>
      </c>
      <c r="H252" s="10" t="s">
        <v>280</v>
      </c>
      <c r="I252" s="6">
        <f t="shared" si="15"/>
        <v>0</v>
      </c>
      <c r="J252" s="8">
        <f t="shared" si="16"/>
        <v>1.6666666666666667</v>
      </c>
      <c r="K252" s="13">
        <f t="shared" si="17"/>
        <v>0</v>
      </c>
      <c r="L252" s="16">
        <f t="shared" si="18"/>
        <v>258.33333333333337</v>
      </c>
      <c r="M252" s="16">
        <f t="shared" si="19"/>
        <v>258.33333333333337</v>
      </c>
    </row>
    <row r="253" spans="1:13" s="3" customFormat="1" x14ac:dyDescent="0.3">
      <c r="A253" s="4">
        <v>6617</v>
      </c>
      <c r="B253" s="4">
        <v>6617</v>
      </c>
      <c r="C253" s="4" t="s">
        <v>257</v>
      </c>
      <c r="D253" s="18">
        <v>5.333333333333333</v>
      </c>
      <c r="E253" s="18">
        <v>3.5</v>
      </c>
      <c r="F253" s="19">
        <v>2.5</v>
      </c>
      <c r="G253" s="10">
        <v>155</v>
      </c>
      <c r="H253" s="10" t="s">
        <v>280</v>
      </c>
      <c r="I253" s="6">
        <f t="shared" si="15"/>
        <v>0</v>
      </c>
      <c r="J253" s="8">
        <f t="shared" si="16"/>
        <v>3.7777777777777772</v>
      </c>
      <c r="K253" s="13">
        <f t="shared" si="17"/>
        <v>0</v>
      </c>
      <c r="L253" s="16">
        <f t="shared" si="18"/>
        <v>585.55555555555543</v>
      </c>
      <c r="M253" s="16">
        <f t="shared" si="19"/>
        <v>585.55555555555543</v>
      </c>
    </row>
    <row r="254" spans="1:13" s="3" customFormat="1" x14ac:dyDescent="0.3">
      <c r="A254" s="4">
        <v>6622</v>
      </c>
      <c r="B254" s="4">
        <v>6622</v>
      </c>
      <c r="C254" s="4" t="s">
        <v>258</v>
      </c>
      <c r="D254" s="18">
        <v>0</v>
      </c>
      <c r="E254" s="18">
        <v>0</v>
      </c>
      <c r="F254" s="19">
        <v>1.0833333333333333</v>
      </c>
      <c r="G254" s="10">
        <v>155</v>
      </c>
      <c r="H254" s="10" t="s">
        <v>280</v>
      </c>
      <c r="I254" s="6">
        <f t="shared" si="15"/>
        <v>0</v>
      </c>
      <c r="J254" s="8">
        <f t="shared" si="16"/>
        <v>0.3611111111111111</v>
      </c>
      <c r="K254" s="13">
        <f t="shared" si="17"/>
        <v>0</v>
      </c>
      <c r="L254" s="16">
        <f t="shared" si="18"/>
        <v>55.972222222222221</v>
      </c>
      <c r="M254" s="16">
        <f t="shared" si="19"/>
        <v>55.972222222222221</v>
      </c>
    </row>
    <row r="255" spans="1:13" s="3" customFormat="1" x14ac:dyDescent="0.3">
      <c r="A255" s="4">
        <v>6629</v>
      </c>
      <c r="B255" s="4">
        <v>6629</v>
      </c>
      <c r="C255" s="4" t="s">
        <v>259</v>
      </c>
      <c r="D255" s="18">
        <v>0.33333333333333331</v>
      </c>
      <c r="E255" s="18">
        <v>0.83333333333333337</v>
      </c>
      <c r="F255" s="19">
        <v>0.5</v>
      </c>
      <c r="G255" s="10">
        <v>155</v>
      </c>
      <c r="H255" s="10">
        <v>155</v>
      </c>
      <c r="I255" s="6">
        <f t="shared" si="15"/>
        <v>0</v>
      </c>
      <c r="J255" s="8">
        <f t="shared" si="16"/>
        <v>0.55555555555555558</v>
      </c>
      <c r="K255" s="13">
        <f t="shared" si="17"/>
        <v>0</v>
      </c>
      <c r="L255" s="16">
        <f t="shared" si="18"/>
        <v>86.111111111111114</v>
      </c>
      <c r="M255" s="16">
        <f t="shared" si="19"/>
        <v>86.111111111111114</v>
      </c>
    </row>
    <row r="256" spans="1:13" s="3" customFormat="1" x14ac:dyDescent="0.3">
      <c r="A256" s="4">
        <v>7398</v>
      </c>
      <c r="B256" s="4">
        <v>7398</v>
      </c>
      <c r="C256" s="4" t="s">
        <v>260</v>
      </c>
      <c r="D256" s="18">
        <v>0.66666666666666663</v>
      </c>
      <c r="E256" s="18">
        <v>0.83333333333333337</v>
      </c>
      <c r="F256" s="19">
        <v>0.83333333333333337</v>
      </c>
      <c r="G256" s="10">
        <v>155</v>
      </c>
      <c r="H256" s="10">
        <v>0</v>
      </c>
      <c r="I256" s="6">
        <f t="shared" si="15"/>
        <v>155</v>
      </c>
      <c r="J256" s="8">
        <f t="shared" si="16"/>
        <v>0.77777777777777779</v>
      </c>
      <c r="K256" s="13">
        <f t="shared" si="17"/>
        <v>120.55555555555556</v>
      </c>
      <c r="L256" s="16">
        <f t="shared" si="18"/>
        <v>120.55555555555556</v>
      </c>
      <c r="M256" s="16">
        <f t="shared" si="19"/>
        <v>0</v>
      </c>
    </row>
    <row r="257" spans="1:14" s="3" customFormat="1" x14ac:dyDescent="0.3">
      <c r="A257" s="4">
        <v>7592</v>
      </c>
      <c r="B257" s="4">
        <v>7592</v>
      </c>
      <c r="C257" s="4" t="s">
        <v>261</v>
      </c>
      <c r="D257" s="18">
        <v>0</v>
      </c>
      <c r="E257" s="18">
        <v>0.5</v>
      </c>
      <c r="F257" s="19">
        <v>1.5833333333333333</v>
      </c>
      <c r="G257" s="10">
        <v>108</v>
      </c>
      <c r="H257" s="10" t="s">
        <v>282</v>
      </c>
      <c r="I257" s="6">
        <f t="shared" si="15"/>
        <v>3</v>
      </c>
      <c r="J257" s="8">
        <f t="shared" si="16"/>
        <v>0.69444444444444431</v>
      </c>
      <c r="K257" s="13">
        <f t="shared" si="17"/>
        <v>2.083333333333333</v>
      </c>
      <c r="L257" s="16">
        <f t="shared" si="18"/>
        <v>74.999999999999986</v>
      </c>
      <c r="M257" s="16">
        <f t="shared" si="19"/>
        <v>72.916666666666657</v>
      </c>
    </row>
    <row r="258" spans="1:14" s="3" customFormat="1" x14ac:dyDescent="0.3">
      <c r="A258" s="4">
        <v>7797</v>
      </c>
      <c r="B258" s="4">
        <v>7797</v>
      </c>
      <c r="C258" s="4" t="s">
        <v>262</v>
      </c>
      <c r="D258" s="18">
        <v>0.66666666666666663</v>
      </c>
      <c r="E258" s="18">
        <v>1.5</v>
      </c>
      <c r="F258" s="19">
        <v>2.4166666666666665</v>
      </c>
      <c r="G258" s="10">
        <v>155</v>
      </c>
      <c r="H258" s="10" t="s">
        <v>280</v>
      </c>
      <c r="I258" s="6">
        <f t="shared" si="15"/>
        <v>0</v>
      </c>
      <c r="J258" s="8">
        <f t="shared" si="16"/>
        <v>1.5277777777777777</v>
      </c>
      <c r="K258" s="13">
        <f t="shared" si="17"/>
        <v>0</v>
      </c>
      <c r="L258" s="16">
        <f t="shared" si="18"/>
        <v>236.80555555555554</v>
      </c>
      <c r="M258" s="16">
        <f t="shared" si="19"/>
        <v>236.80555555555554</v>
      </c>
    </row>
    <row r="259" spans="1:14" s="3" customFormat="1" x14ac:dyDescent="0.3">
      <c r="A259" s="4">
        <v>7803</v>
      </c>
      <c r="B259" s="4">
        <v>7803</v>
      </c>
      <c r="C259" s="4" t="s">
        <v>263</v>
      </c>
      <c r="D259" s="18">
        <v>0</v>
      </c>
      <c r="E259" s="18">
        <v>0</v>
      </c>
      <c r="F259" s="19">
        <v>8.3333333333333329E-2</v>
      </c>
      <c r="G259" s="10">
        <v>155</v>
      </c>
      <c r="H259" s="10" t="s">
        <v>280</v>
      </c>
      <c r="I259" s="6">
        <f t="shared" ref="I259:I271" si="20">G259-H259</f>
        <v>0</v>
      </c>
      <c r="J259" s="8">
        <f t="shared" ref="J259:J271" si="21">IFERROR(AVERAGE(D259:F259),0)</f>
        <v>2.7777777777777776E-2</v>
      </c>
      <c r="K259" s="13">
        <f t="shared" ref="K259:K271" si="22">I259*J259</f>
        <v>0</v>
      </c>
      <c r="L259" s="16">
        <f t="shared" ref="L259:L271" si="23">G259*J259</f>
        <v>4.3055555555555554</v>
      </c>
      <c r="M259" s="16">
        <f t="shared" ref="M259:M271" si="24">H259*J259</f>
        <v>4.3055555555555554</v>
      </c>
    </row>
    <row r="260" spans="1:14" s="3" customFormat="1" x14ac:dyDescent="0.3">
      <c r="A260" s="4">
        <v>7828</v>
      </c>
      <c r="B260" s="4">
        <v>7828</v>
      </c>
      <c r="C260" s="4" t="s">
        <v>264</v>
      </c>
      <c r="D260" s="18">
        <v>0</v>
      </c>
      <c r="E260" s="18">
        <v>0</v>
      </c>
      <c r="F260" s="19">
        <v>0.33333333333333331</v>
      </c>
      <c r="G260" s="10">
        <v>85</v>
      </c>
      <c r="H260" s="10" t="s">
        <v>279</v>
      </c>
      <c r="I260" s="6">
        <f t="shared" si="20"/>
        <v>0</v>
      </c>
      <c r="J260" s="8">
        <f t="shared" si="21"/>
        <v>0.1111111111111111</v>
      </c>
      <c r="K260" s="13">
        <f t="shared" si="22"/>
        <v>0</v>
      </c>
      <c r="L260" s="16">
        <f t="shared" si="23"/>
        <v>9.4444444444444446</v>
      </c>
      <c r="M260" s="16">
        <f t="shared" si="24"/>
        <v>9.4444444444444446</v>
      </c>
    </row>
    <row r="261" spans="1:14" s="3" customFormat="1" x14ac:dyDescent="0.3">
      <c r="A261" s="4">
        <v>7835</v>
      </c>
      <c r="B261" s="4">
        <v>7835</v>
      </c>
      <c r="C261" s="4" t="s">
        <v>265</v>
      </c>
      <c r="D261" s="18">
        <v>0.33333333333333331</v>
      </c>
      <c r="E261" s="18">
        <v>0.16666666666666666</v>
      </c>
      <c r="F261" s="19">
        <v>0.25</v>
      </c>
      <c r="G261" s="10">
        <v>155</v>
      </c>
      <c r="H261" s="10" t="s">
        <v>280</v>
      </c>
      <c r="I261" s="6">
        <f t="shared" si="20"/>
        <v>0</v>
      </c>
      <c r="J261" s="8">
        <f t="shared" si="21"/>
        <v>0.25</v>
      </c>
      <c r="K261" s="13">
        <f t="shared" si="22"/>
        <v>0</v>
      </c>
      <c r="L261" s="16">
        <f t="shared" si="23"/>
        <v>38.75</v>
      </c>
      <c r="M261" s="16">
        <f t="shared" si="24"/>
        <v>38.75</v>
      </c>
    </row>
    <row r="262" spans="1:14" s="3" customFormat="1" x14ac:dyDescent="0.3">
      <c r="A262" s="4">
        <v>7995</v>
      </c>
      <c r="B262" s="4">
        <v>7995</v>
      </c>
      <c r="C262" s="4" t="s">
        <v>266</v>
      </c>
      <c r="D262" s="18">
        <v>0.33333333333333331</v>
      </c>
      <c r="E262" s="18">
        <v>0.16666666666666666</v>
      </c>
      <c r="F262" s="19">
        <v>0.66666666666666663</v>
      </c>
      <c r="G262" s="10">
        <v>155</v>
      </c>
      <c r="H262" s="10" t="s">
        <v>280</v>
      </c>
      <c r="I262" s="6">
        <f t="shared" si="20"/>
        <v>0</v>
      </c>
      <c r="J262" s="8">
        <f t="shared" si="21"/>
        <v>0.38888888888888884</v>
      </c>
      <c r="K262" s="13">
        <f t="shared" si="22"/>
        <v>0</v>
      </c>
      <c r="L262" s="16">
        <f t="shared" si="23"/>
        <v>60.277777777777771</v>
      </c>
      <c r="M262" s="16">
        <f t="shared" si="24"/>
        <v>60.277777777777771</v>
      </c>
    </row>
    <row r="263" spans="1:14" s="3" customFormat="1" x14ac:dyDescent="0.3">
      <c r="A263" s="4">
        <v>8012</v>
      </c>
      <c r="B263" s="4">
        <v>8012</v>
      </c>
      <c r="C263" s="4" t="s">
        <v>267</v>
      </c>
      <c r="D263" s="18">
        <v>0</v>
      </c>
      <c r="E263" s="18">
        <v>0</v>
      </c>
      <c r="F263" s="19">
        <v>1</v>
      </c>
      <c r="G263" s="10">
        <v>155</v>
      </c>
      <c r="H263" s="10" t="s">
        <v>280</v>
      </c>
      <c r="I263" s="6">
        <f t="shared" si="20"/>
        <v>0</v>
      </c>
      <c r="J263" s="8">
        <f t="shared" si="21"/>
        <v>0.33333333333333331</v>
      </c>
      <c r="K263" s="13">
        <f t="shared" si="22"/>
        <v>0</v>
      </c>
      <c r="L263" s="16">
        <f t="shared" si="23"/>
        <v>51.666666666666664</v>
      </c>
      <c r="M263" s="16">
        <f t="shared" si="24"/>
        <v>51.666666666666664</v>
      </c>
    </row>
    <row r="264" spans="1:14" s="3" customFormat="1" x14ac:dyDescent="0.3">
      <c r="A264" s="4">
        <v>8283</v>
      </c>
      <c r="B264" s="4">
        <v>8283</v>
      </c>
      <c r="C264" s="4" t="s">
        <v>268</v>
      </c>
      <c r="D264" s="18">
        <v>0</v>
      </c>
      <c r="E264" s="18">
        <v>0</v>
      </c>
      <c r="F264" s="19">
        <v>8.3333333333333329E-2</v>
      </c>
      <c r="G264" s="10">
        <v>85</v>
      </c>
      <c r="H264" s="10" t="s">
        <v>279</v>
      </c>
      <c r="I264" s="6">
        <f t="shared" si="20"/>
        <v>0</v>
      </c>
      <c r="J264" s="8">
        <f t="shared" si="21"/>
        <v>2.7777777777777776E-2</v>
      </c>
      <c r="K264" s="13">
        <f t="shared" si="22"/>
        <v>0</v>
      </c>
      <c r="L264" s="16">
        <f t="shared" si="23"/>
        <v>2.3611111111111112</v>
      </c>
      <c r="M264" s="16">
        <f t="shared" si="24"/>
        <v>2.3611111111111112</v>
      </c>
    </row>
    <row r="265" spans="1:14" s="3" customFormat="1" x14ac:dyDescent="0.3">
      <c r="A265" s="4">
        <v>8454</v>
      </c>
      <c r="B265" s="4">
        <v>8454</v>
      </c>
      <c r="C265" s="4" t="s">
        <v>269</v>
      </c>
      <c r="D265" s="18">
        <v>0</v>
      </c>
      <c r="E265" s="18">
        <v>0.5</v>
      </c>
      <c r="F265" s="19">
        <v>0.25</v>
      </c>
      <c r="G265" s="10">
        <v>155</v>
      </c>
      <c r="H265" s="10" t="s">
        <v>281</v>
      </c>
      <c r="I265" s="6">
        <f t="shared" si="20"/>
        <v>15</v>
      </c>
      <c r="J265" s="8">
        <f t="shared" si="21"/>
        <v>0.25</v>
      </c>
      <c r="K265" s="13">
        <f t="shared" si="22"/>
        <v>3.75</v>
      </c>
      <c r="L265" s="16">
        <f t="shared" si="23"/>
        <v>38.75</v>
      </c>
      <c r="M265" s="16">
        <f t="shared" si="24"/>
        <v>35</v>
      </c>
    </row>
    <row r="266" spans="1:14" s="3" customFormat="1" x14ac:dyDescent="0.3">
      <c r="A266" s="4">
        <v>8544</v>
      </c>
      <c r="B266" s="4">
        <v>8544</v>
      </c>
      <c r="C266" s="4" t="s">
        <v>270</v>
      </c>
      <c r="D266" s="18">
        <v>0</v>
      </c>
      <c r="E266" s="18">
        <v>2.8333333333333335</v>
      </c>
      <c r="F266" s="19">
        <v>2.1666666666666665</v>
      </c>
      <c r="G266" s="10">
        <v>155</v>
      </c>
      <c r="H266" s="10" t="s">
        <v>280</v>
      </c>
      <c r="I266" s="6">
        <f t="shared" si="20"/>
        <v>0</v>
      </c>
      <c r="J266" s="8">
        <f t="shared" si="21"/>
        <v>1.6666666666666667</v>
      </c>
      <c r="K266" s="13">
        <f t="shared" si="22"/>
        <v>0</v>
      </c>
      <c r="L266" s="16">
        <f t="shared" si="23"/>
        <v>258.33333333333337</v>
      </c>
      <c r="M266" s="16">
        <f t="shared" si="24"/>
        <v>258.33333333333337</v>
      </c>
    </row>
    <row r="267" spans="1:14" s="3" customFormat="1" x14ac:dyDescent="0.3">
      <c r="A267" s="4">
        <v>9106</v>
      </c>
      <c r="B267" s="4">
        <v>9106</v>
      </c>
      <c r="C267" s="4" t="s">
        <v>271</v>
      </c>
      <c r="D267" s="18">
        <v>0</v>
      </c>
      <c r="E267" s="18">
        <v>0.16666666666666666</v>
      </c>
      <c r="F267" s="19">
        <v>0.16666666666666666</v>
      </c>
      <c r="G267" s="10">
        <v>155</v>
      </c>
      <c r="H267" s="10">
        <v>155</v>
      </c>
      <c r="I267" s="6">
        <f t="shared" si="20"/>
        <v>0</v>
      </c>
      <c r="J267" s="8">
        <f t="shared" si="21"/>
        <v>0.1111111111111111</v>
      </c>
      <c r="K267" s="13">
        <f t="shared" si="22"/>
        <v>0</v>
      </c>
      <c r="L267" s="16">
        <f t="shared" si="23"/>
        <v>17.222222222222221</v>
      </c>
      <c r="M267" s="16">
        <f t="shared" si="24"/>
        <v>17.222222222222221</v>
      </c>
    </row>
    <row r="268" spans="1:14" s="3" customFormat="1" x14ac:dyDescent="0.3">
      <c r="A268" s="4">
        <v>9108</v>
      </c>
      <c r="B268" s="4">
        <v>9108</v>
      </c>
      <c r="C268" s="4" t="s">
        <v>272</v>
      </c>
      <c r="D268" s="18">
        <v>0</v>
      </c>
      <c r="E268" s="18">
        <v>0</v>
      </c>
      <c r="F268" s="19">
        <v>0.16666666666666666</v>
      </c>
      <c r="G268" s="10">
        <v>155</v>
      </c>
      <c r="H268" s="10" t="s">
        <v>280</v>
      </c>
      <c r="I268" s="6">
        <f t="shared" si="20"/>
        <v>0</v>
      </c>
      <c r="J268" s="8">
        <f t="shared" si="21"/>
        <v>5.5555555555555552E-2</v>
      </c>
      <c r="K268" s="13">
        <f t="shared" si="22"/>
        <v>0</v>
      </c>
      <c r="L268" s="16">
        <f t="shared" si="23"/>
        <v>8.6111111111111107</v>
      </c>
      <c r="M268" s="16">
        <f t="shared" si="24"/>
        <v>8.6111111111111107</v>
      </c>
    </row>
    <row r="269" spans="1:14" s="3" customFormat="1" x14ac:dyDescent="0.3">
      <c r="A269" s="4">
        <v>9119</v>
      </c>
      <c r="B269" s="4">
        <v>9119</v>
      </c>
      <c r="C269" s="4" t="s">
        <v>273</v>
      </c>
      <c r="D269" s="18">
        <v>1</v>
      </c>
      <c r="E269" s="18">
        <v>0.83333333333333337</v>
      </c>
      <c r="F269" s="19">
        <v>0.91666666666666663</v>
      </c>
      <c r="G269" s="10">
        <v>155</v>
      </c>
      <c r="H269" s="10" t="s">
        <v>280</v>
      </c>
      <c r="I269" s="6">
        <f t="shared" si="20"/>
        <v>0</v>
      </c>
      <c r="J269" s="8">
        <f t="shared" si="21"/>
        <v>0.91666666666666663</v>
      </c>
      <c r="K269" s="13">
        <f t="shared" si="22"/>
        <v>0</v>
      </c>
      <c r="L269" s="16">
        <f t="shared" si="23"/>
        <v>142.08333333333331</v>
      </c>
      <c r="M269" s="16">
        <f t="shared" si="24"/>
        <v>142.08333333333331</v>
      </c>
    </row>
    <row r="270" spans="1:14" s="3" customFormat="1" x14ac:dyDescent="0.3">
      <c r="A270" s="4">
        <v>9203</v>
      </c>
      <c r="B270" s="4">
        <v>9203</v>
      </c>
      <c r="C270" s="4" t="s">
        <v>274</v>
      </c>
      <c r="D270" s="18">
        <v>0</v>
      </c>
      <c r="E270" s="18">
        <v>0</v>
      </c>
      <c r="F270" s="19">
        <v>0.58333333333333337</v>
      </c>
      <c r="G270" s="10">
        <v>155</v>
      </c>
      <c r="H270" s="10" t="s">
        <v>280</v>
      </c>
      <c r="I270" s="6">
        <f t="shared" si="20"/>
        <v>0</v>
      </c>
      <c r="J270" s="8">
        <f t="shared" si="21"/>
        <v>0.19444444444444445</v>
      </c>
      <c r="K270" s="13">
        <f t="shared" si="22"/>
        <v>0</v>
      </c>
      <c r="L270" s="16">
        <f t="shared" si="23"/>
        <v>30.138888888888889</v>
      </c>
      <c r="M270" s="16">
        <f t="shared" si="24"/>
        <v>30.138888888888889</v>
      </c>
    </row>
    <row r="271" spans="1:14" s="3" customFormat="1" x14ac:dyDescent="0.3">
      <c r="A271" s="4">
        <v>9632</v>
      </c>
      <c r="B271" s="4">
        <v>9632</v>
      </c>
      <c r="C271" s="4" t="s">
        <v>275</v>
      </c>
      <c r="D271" s="18">
        <v>0.33333333333333331</v>
      </c>
      <c r="E271" s="18">
        <v>0.16666666666666666</v>
      </c>
      <c r="F271" s="19">
        <v>8.3333333333333329E-2</v>
      </c>
      <c r="G271" s="10">
        <v>155</v>
      </c>
      <c r="H271" s="10" t="s">
        <v>281</v>
      </c>
      <c r="I271" s="6">
        <f t="shared" si="20"/>
        <v>15</v>
      </c>
      <c r="J271" s="8">
        <f t="shared" si="21"/>
        <v>0.19444444444444445</v>
      </c>
      <c r="K271" s="13">
        <f t="shared" si="22"/>
        <v>2.9166666666666665</v>
      </c>
      <c r="L271" s="16">
        <f t="shared" si="23"/>
        <v>30.138888888888889</v>
      </c>
      <c r="M271" s="16">
        <f t="shared" si="24"/>
        <v>27.222222222222221</v>
      </c>
    </row>
    <row r="272" spans="1:14" x14ac:dyDescent="0.3">
      <c r="I272">
        <f>SUM(I2:I271)</f>
        <v>7070</v>
      </c>
      <c r="K272" s="11">
        <f>SUM(K2:K271)</f>
        <v>3886.1111111111109</v>
      </c>
      <c r="L272" s="7">
        <f>SUM(L2:L271)*12</f>
        <v>361259.99999999983</v>
      </c>
      <c r="M272" s="7">
        <f>SUM(M2:M271)*12</f>
        <v>314626.6666666664</v>
      </c>
      <c r="N272" s="20">
        <f>L272-M272</f>
        <v>46633.33333333343</v>
      </c>
    </row>
    <row r="273" spans="12:14" x14ac:dyDescent="0.3">
      <c r="N273" s="7"/>
    </row>
    <row r="274" spans="12:14" x14ac:dyDescent="0.3">
      <c r="L274" s="7"/>
    </row>
    <row r="284" spans="12:14" ht="15.75" customHeight="1" x14ac:dyDescent="0.3"/>
    <row r="285" spans="12:14" ht="15.75" customHeight="1" x14ac:dyDescent="0.3"/>
    <row r="286" spans="12:14" ht="15.75" customHeight="1" x14ac:dyDescent="0.3"/>
    <row r="287" spans="12:14" ht="15.75" customHeight="1" x14ac:dyDescent="0.3"/>
    <row r="288" spans="12:14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autoFilter ref="A1:M272" xr:uid="{D26DA95F-EDE6-4B0F-AF03-D68B57888B08}"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FAG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Pamela Cristina Cardoso Fernandes</dc:creator>
  <cp:lastModifiedBy>Suprimentos 01</cp:lastModifiedBy>
  <dcterms:created xsi:type="dcterms:W3CDTF">2023-09-21T16:05:29Z</dcterms:created>
  <dcterms:modified xsi:type="dcterms:W3CDTF">2024-06-13T13:39:25Z</dcterms:modified>
</cp:coreProperties>
</file>